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415" windowHeight="6585" tabRatio="629" activeTab="0"/>
  </bookViews>
  <sheets>
    <sheet name="全区汇总" sheetId="1" r:id="rId1"/>
  </sheets>
  <definedNames>
    <definedName name="_xlnm.Print_Titles" localSheetId="0">'全区汇总'!$4:$4</definedName>
  </definedNames>
  <calcPr fullCalcOnLoad="1"/>
</workbook>
</file>

<file path=xl/sharedStrings.xml><?xml version="1.0" encoding="utf-8"?>
<sst xmlns="http://schemas.openxmlformats.org/spreadsheetml/2006/main" count="609" uniqueCount="345">
  <si>
    <t>现役燃煤电厂脱硫</t>
  </si>
  <si>
    <t>该项目是经自治区人民政府桂政函[2002]251号批复治理工程，共130个项目（不含城镇基础设施项目），总投资110亿元，“十五”期间，完成了10个项目，在建项目43个，已竣工和在建项目占项目总数的35.1%，已完成投资占投资总额的22%，“十一五”期间继续实施该项工程，总投资为70.07亿元（城镇基础设施项目列入城镇生活污水和垃圾处理工程中）</t>
  </si>
  <si>
    <t>沿海三市工业废水污染防治；对海上油气勘探开采、海洋倾废、船舶排污和港口环境严格监管，配套建设污水、垃圾处理或接收设施；合理布局海水养殖区域，生态养殖示范；海岸生态隔离带建设；沿海渔（农）村环境综合整治示范等。</t>
  </si>
  <si>
    <t>重点工业行业水污染防治</t>
  </si>
  <si>
    <t>重点工业行业大气污染防治</t>
  </si>
  <si>
    <t>二氧化硫治理重点项目</t>
  </si>
  <si>
    <t>2006-2009</t>
  </si>
  <si>
    <t>2004－2007</t>
  </si>
  <si>
    <t>柳钢二氧化硫治理项目</t>
  </si>
  <si>
    <t>烧结机烟气脱硫等</t>
  </si>
  <si>
    <r>
      <t>SO2</t>
    </r>
    <r>
      <rPr>
        <sz val="10"/>
        <rFont val="宋体"/>
        <family val="0"/>
      </rPr>
      <t>的年排放量可减少</t>
    </r>
    <r>
      <rPr>
        <sz val="10"/>
        <rFont val="Times New Roman"/>
        <family val="1"/>
      </rPr>
      <t>600</t>
    </r>
    <r>
      <rPr>
        <sz val="10"/>
        <rFont val="宋体"/>
        <family val="0"/>
      </rPr>
      <t>吨</t>
    </r>
  </si>
  <si>
    <t>金田糖业有限公司</t>
  </si>
  <si>
    <t>河池市饮食业煤改气</t>
  </si>
  <si>
    <t>热电厂除尘系统改造工程</t>
  </si>
  <si>
    <t>锅炉烟气减排二氧化硫 8000吨以上</t>
  </si>
  <si>
    <t>中铝广西分公司</t>
  </si>
  <si>
    <t>拆除原湿式文丘里一麻石水膜除尘器。改建：一级电收尘→半干法脱硫→二级电收尘除尘脱硫净化装置。设计排尘浓度小于200mg／Nm3，脱硫效率 88％。</t>
  </si>
  <si>
    <t>循环流化床锅炉技术改造项目</t>
  </si>
  <si>
    <t>柳州化学工业集团有限公司</t>
  </si>
  <si>
    <t>对现有2台20t/h半沸腾锅炉和4台35t/h粉煤锅炉进行改造，每年可节省无烟粉煤3.31万吨（折合标煤2.34万吨）</t>
  </si>
  <si>
    <t>SO2的年排放量可减少790吨以上</t>
  </si>
  <si>
    <t>2005-2010</t>
  </si>
  <si>
    <t>重点对食品、化工、造纸、选矿、冶金、制药等类污染物负荷较高的排污企业进行工业废水综合处理，削减COD等污染物排放，使废水达标排放</t>
  </si>
  <si>
    <r>
      <t>重点对冶金、化工、水泥等行业二氧化硫、烟尘、工业粉尘及有毒有害废气治理，削减SO</t>
    </r>
    <r>
      <rPr>
        <vertAlign val="subscript"/>
        <sz val="10"/>
        <rFont val="宋体"/>
        <family val="0"/>
      </rPr>
      <t>2</t>
    </r>
    <r>
      <rPr>
        <sz val="10"/>
        <rFont val="宋体"/>
        <family val="0"/>
      </rPr>
      <t>等污染物排放，使废气达标排放</t>
    </r>
  </si>
  <si>
    <t>城镇饮用水安全保障</t>
  </si>
  <si>
    <t>饮用水水源地环保设施建设及相关项目</t>
  </si>
  <si>
    <t>饮用水水源保护区污染防治项目</t>
  </si>
  <si>
    <t>饮用水水源地污染源治理项目</t>
  </si>
  <si>
    <t>包括各级水源保护区隔离设施建设、标识与警告设施建设、环保监管及与饮用水安全保障相关的清洁生产审计、排污权有偿使用、生态补偿、法规标准、宣传教育、科学研究等95个项目</t>
  </si>
  <si>
    <t>饮用水水源保护区内移民及违规设施清拆、排污口外移、有毒有害污染源搬迁等19个项目</t>
  </si>
  <si>
    <t>饮用水水源二级保护区和准保护区内的工业污染防治、畜禽养殖和农业面源污染治理等70个项目</t>
  </si>
  <si>
    <t>采用国内首创并已通过国家发明专利受理的两矿废酸法电解锰生产新工艺，专项治理钛白粉生产中的废酸污染项目，实现污染物综合有效利用。计划建设规模：年产电解金属锰5000吨、碳酸锰2305吨、硫酸铵14390吨</t>
  </si>
  <si>
    <t>利用已获国家专利技术、列入国家级星火计划项目并被中国环保产业协会确认为国家重点环保实用技术的“综合利用糖厂有机废物生产生物有机肥技术”，对制糖行业产生的洒精废液、滤泥、蔗渣灰等，经技术综合处理后年产5万吨生产生物有机肥</t>
  </si>
  <si>
    <t>广西维尼纶集团废气治理</t>
  </si>
  <si>
    <t>广西维尼纶</t>
  </si>
  <si>
    <t>广西百合化工股份有限公司</t>
  </si>
  <si>
    <t>市场主导</t>
  </si>
  <si>
    <t>市场主导</t>
  </si>
  <si>
    <t>新建</t>
  </si>
  <si>
    <t>政府主导</t>
  </si>
  <si>
    <t>柳州市医疗废物处置中心</t>
  </si>
  <si>
    <t>政府主导</t>
  </si>
  <si>
    <t>市场主导</t>
  </si>
  <si>
    <t>市场主导</t>
  </si>
  <si>
    <t>市场主导</t>
  </si>
  <si>
    <t>在建</t>
  </si>
  <si>
    <t>新建</t>
  </si>
  <si>
    <t>北部湾生物多样性维持生态功能保护区建设工程</t>
  </si>
  <si>
    <t>政府主导</t>
  </si>
  <si>
    <t>立项、可研</t>
  </si>
  <si>
    <t>项目名称</t>
  </si>
  <si>
    <t>项目业主</t>
  </si>
  <si>
    <t>建设  性质</t>
  </si>
  <si>
    <t>建设内容与规模</t>
  </si>
  <si>
    <t>项目预期经济社会环境效益（主要污染物排放削减量等，吨/年）</t>
  </si>
  <si>
    <t>一</t>
  </si>
  <si>
    <t>广西农垦糖业循环经济产业链</t>
  </si>
  <si>
    <t>2010年前完成</t>
  </si>
  <si>
    <t>新建</t>
  </si>
  <si>
    <t>COD削减量：55057</t>
  </si>
  <si>
    <t>循环经济试点</t>
  </si>
  <si>
    <t>利用钛白废酸和二氧化锰矿制取电解金属锰工程</t>
  </si>
  <si>
    <t>2006-2007年，工期为18个月。</t>
  </si>
  <si>
    <t>工业有机废弃污染物综合治理与开发</t>
  </si>
  <si>
    <t>广西鸿生源环保科技有限公司</t>
  </si>
  <si>
    <t>2006年上半年可开工建设，工期为12个月。</t>
  </si>
  <si>
    <t>危险废物处置</t>
  </si>
  <si>
    <t xml:space="preserve">广西危险废物和南宁市医疗废物处置中心            </t>
  </si>
  <si>
    <t>综合利用: 30000吨/年, 焚烧: 42640吨/年 (含医疗废物2640吨/年), 安全填埋: 100000吨/年</t>
  </si>
  <si>
    <t>处理医疗废物 0.165万吨/年</t>
  </si>
  <si>
    <t>桂林市医疗废物处置中心</t>
  </si>
  <si>
    <t>处理医疗废物 0.264万吨/年</t>
  </si>
  <si>
    <t>处理医疗废物 0.165万吨/年</t>
  </si>
  <si>
    <t>处理医疗废物 0.1万吨/年</t>
  </si>
  <si>
    <t>崇左市医疗废物处置中心</t>
  </si>
  <si>
    <t>玉林市医疗废物处置中心</t>
  </si>
  <si>
    <t>处理医疗废物 0.165万吨/年</t>
  </si>
  <si>
    <t>贵港市医疗废物处置中心</t>
  </si>
  <si>
    <t>来宾市医疗废物处置中心</t>
  </si>
  <si>
    <t>贺州市医疗废物处置中心</t>
  </si>
  <si>
    <t>贺州黄洞林场</t>
  </si>
  <si>
    <t>新建</t>
  </si>
  <si>
    <t>百色市医疗废物处置中心</t>
  </si>
  <si>
    <t>钦州市医疗废物处置中心</t>
  </si>
  <si>
    <t>防城港市医疗废物处置中心</t>
  </si>
  <si>
    <t>处理医疗废物 0.1万吨/年</t>
  </si>
  <si>
    <t>河池市医疗废物处置中心</t>
  </si>
  <si>
    <t>三</t>
  </si>
  <si>
    <t>SO2的年排放量可减少31295吨</t>
  </si>
  <si>
    <t>四</t>
  </si>
  <si>
    <t>2006—2010年</t>
  </si>
  <si>
    <t>桂西、桂西南岩溶山地生物多样性维持、水土保持生态功能保护区建设工程</t>
  </si>
  <si>
    <t>国家级自然保护区</t>
  </si>
  <si>
    <t>立项</t>
  </si>
  <si>
    <t>贵糖集团公司清洁生产示范项目</t>
  </si>
  <si>
    <t>贵糖集团公司</t>
  </si>
  <si>
    <t>制糖、酒精、造纸等生产线技术改造实现清洁生产</t>
  </si>
  <si>
    <t>正在分项实施技术改造</t>
  </si>
  <si>
    <t>新建</t>
  </si>
  <si>
    <t>规划</t>
  </si>
  <si>
    <t>新建</t>
  </si>
  <si>
    <t>五</t>
  </si>
  <si>
    <t>项目计划开工日期及建设年限</t>
  </si>
  <si>
    <t>备注</t>
  </si>
  <si>
    <t>市场主导</t>
  </si>
  <si>
    <t>处理医疗废物 0.1万吨/年</t>
  </si>
  <si>
    <t>梧州市医疗废物处置中心</t>
  </si>
  <si>
    <t>政府主导</t>
  </si>
  <si>
    <t>新增产值55.82亿元，实现利润总额5亿元，税金2.4亿元</t>
  </si>
  <si>
    <t>市场主导</t>
  </si>
  <si>
    <t>桂林康密劳铁合金有限公司</t>
  </si>
  <si>
    <t>可研</t>
  </si>
  <si>
    <t>政府主导</t>
  </si>
  <si>
    <t>正在开展可研和环评</t>
  </si>
  <si>
    <t>市场主导</t>
  </si>
  <si>
    <t>新建</t>
  </si>
  <si>
    <t>技改</t>
  </si>
  <si>
    <t>序号</t>
  </si>
  <si>
    <t>项目进展</t>
  </si>
  <si>
    <t>广西农垦糖业集团</t>
  </si>
  <si>
    <t>市场主导</t>
  </si>
  <si>
    <t>可研</t>
  </si>
  <si>
    <t>2006-2009</t>
  </si>
  <si>
    <t>广西农垦糖业循环经济产业链建设工程</t>
  </si>
  <si>
    <t>广西糖业生态示范</t>
  </si>
  <si>
    <t>2005-2010</t>
  </si>
  <si>
    <t>搬迁</t>
  </si>
  <si>
    <t>桂林康密劳铁合金有限公司固废和废水循环利用项目</t>
  </si>
  <si>
    <t>利用冶炼废渣生产轻质建筑材料，综合利用工业废水</t>
  </si>
  <si>
    <t>年处理工业废渣23万吨，年综合利用废水20万吨</t>
  </si>
  <si>
    <t>国投北部湾发电有限公司</t>
  </si>
  <si>
    <t>征地已落实</t>
  </si>
  <si>
    <t xml:space="preserve">已具备开工建设条件 </t>
  </si>
  <si>
    <t>六</t>
  </si>
  <si>
    <t>合计</t>
  </si>
  <si>
    <t>经济效益：年减少治理费500万元、年税利600万元、年创汇300万美元。社会效益：保护右江水质和首府南宁钦水安全并可安排就业200人。环境效益：年削减钛白废酸排放24000立方，折合浓硫酸5000吨</t>
  </si>
  <si>
    <t xml:space="preserve">经济效益：年利润409万元。社会效益：提高农产品安全、减少化肥用量、节约能源、最大限度降低化肥对环境和土壤的破坏程度，实现经济可持续发展。环境效益：年消耗酒精废液 50000吨,年消耗滤泥60000吨,年消耗蔗渣灰15000吨.                    </t>
  </si>
  <si>
    <t>生物多样性保护工程、生态功能的修复工程、生态型产业引导示范工程、社区共管和宣传教育工程、综合监管能力建设工程</t>
  </si>
  <si>
    <t>保护和恢复区域生态功能</t>
  </si>
  <si>
    <t>政府主导</t>
  </si>
  <si>
    <t>规划</t>
  </si>
  <si>
    <t>生物多样性保护工程、石漠化防治和水土保持等生态功能的修复工程、生态型产业引导示范工程、社区共管和宣传教育工程、综合监管能力建设工程</t>
  </si>
  <si>
    <t>海洋生态系统保护工程、重要渔业资源保护工程、生态功能的保护和修复工程、生态型产业引导示范工程、社区共管和宣传教育工程、综合监管能力建设工程</t>
  </si>
  <si>
    <t>崇左市循环经济（糖业）示范产业</t>
  </si>
  <si>
    <t>北海市制糖及淀粉企业清洁生产技改工程</t>
  </si>
  <si>
    <t>北海市制糖及淀粉5家企业</t>
  </si>
  <si>
    <t>采用先进的设备、工艺对原有的设备进行改造，提高水循环利用率，从源头削减污染物的产生</t>
  </si>
  <si>
    <t>减少外排废水量约800万吨/年，减少COD排放量8800吨/年，有效地保护南流江及北部湾海域的生态环境</t>
  </si>
  <si>
    <t>部分正在实施中</t>
  </si>
  <si>
    <t>2005－2010</t>
  </si>
  <si>
    <t>广西壮族自治区环境保护“十一五”规划重点项目</t>
  </si>
  <si>
    <t>(一)</t>
  </si>
  <si>
    <t>(二)</t>
  </si>
  <si>
    <t>以新带老，大力推行清洁生产和循环经济，构筑“甘蔗－制糖－废糖蜜制酒精－酒精废液制复合肥”、“甘蔗－制糖－蔗渣造纸、制造纤维板等”““甘蔗－制糖－废糖蜜制味精、低聚糖、母”、“甘蔗－制糖－虑泥生物有机肥”、“蔗梢－饲料”等甘蔗甘蔗产业生态链</t>
  </si>
  <si>
    <t>北海市医疗废物处置中心</t>
  </si>
  <si>
    <t>2006-2010</t>
  </si>
  <si>
    <t>2006-2008</t>
  </si>
  <si>
    <t>崇左东亚糖业等15家制糖企业</t>
  </si>
  <si>
    <t>大气污染防治与电厂脱硫</t>
  </si>
  <si>
    <t>广西环境安全监控体系建设</t>
  </si>
  <si>
    <t>部分项目实施中、规划</t>
  </si>
  <si>
    <t>项目组织形式</t>
  </si>
  <si>
    <r>
      <t xml:space="preserve">    </t>
    </r>
    <r>
      <rPr>
        <sz val="10"/>
        <rFont val="仿宋_GB2312"/>
        <family val="3"/>
      </rPr>
      <t xml:space="preserve"> </t>
    </r>
    <r>
      <rPr>
        <sz val="14"/>
        <rFont val="仿宋_GB2312"/>
        <family val="3"/>
      </rPr>
      <t>附件三</t>
    </r>
  </si>
  <si>
    <t>技改</t>
  </si>
  <si>
    <t>实施中</t>
  </si>
  <si>
    <t>南宁正大建材有限公司</t>
  </si>
  <si>
    <r>
      <t>利用旋窑废气进行余热发电，装机容量</t>
    </r>
    <r>
      <rPr>
        <sz val="10"/>
        <rFont val="Times New Roman"/>
        <family val="1"/>
      </rPr>
      <t>3000KW</t>
    </r>
    <r>
      <rPr>
        <sz val="10"/>
        <rFont val="宋体"/>
        <family val="0"/>
      </rPr>
      <t>，设计年发电量</t>
    </r>
    <r>
      <rPr>
        <sz val="10"/>
        <rFont val="Times New Roman"/>
        <family val="1"/>
      </rPr>
      <t>2100</t>
    </r>
    <r>
      <rPr>
        <sz val="10"/>
        <rFont val="宋体"/>
        <family val="0"/>
      </rPr>
      <t>万</t>
    </r>
    <r>
      <rPr>
        <sz val="10"/>
        <rFont val="Times New Roman"/>
        <family val="1"/>
      </rPr>
      <t>KW</t>
    </r>
    <r>
      <rPr>
        <sz val="10"/>
        <rFont val="宋体"/>
        <family val="0"/>
      </rPr>
      <t>ｈ</t>
    </r>
  </si>
  <si>
    <t>年利用旋窑废气进行余热发电2100万KWｈ，产生经济效益966万元。</t>
  </si>
  <si>
    <t xml:space="preserve">已具备开工建设条件 </t>
  </si>
  <si>
    <t>2006-2007</t>
  </si>
  <si>
    <t>桂林燕京（漓泉）有限公司清洁生产项目</t>
  </si>
  <si>
    <t>桂林燕京（漓泉）有限公司</t>
  </si>
  <si>
    <t>酵母回收、发酵罐抛光、包装线熟啤工艺纯生化、糖化自动化、酿造用水、净化水系统自动化改造</t>
  </si>
  <si>
    <r>
      <t>经济效益：年新增销售收入</t>
    </r>
    <r>
      <rPr>
        <sz val="10"/>
        <color indexed="8"/>
        <rFont val="Times New Roman"/>
        <family val="1"/>
      </rPr>
      <t>7815</t>
    </r>
    <r>
      <rPr>
        <sz val="10"/>
        <color indexed="8"/>
        <rFont val="宋体"/>
        <family val="0"/>
      </rPr>
      <t>万元，年新增税利</t>
    </r>
    <r>
      <rPr>
        <sz val="10"/>
        <color indexed="8"/>
        <rFont val="Times New Roman"/>
        <family val="1"/>
      </rPr>
      <t>2700</t>
    </r>
    <r>
      <rPr>
        <sz val="10"/>
        <color indexed="8"/>
        <rFont val="宋体"/>
        <family val="0"/>
      </rPr>
      <t>万元；环境效益：实现清洁生产</t>
    </r>
  </si>
  <si>
    <t>蒸煮工段DDS技术改造工程</t>
  </si>
  <si>
    <t>广西贺达纸业有限责任公司</t>
  </si>
  <si>
    <t>对现有的制浆蒸煮生产系统进行改造,改变生产工艺,最终实现节能环保生产,并为将来进一步提高生产创造条件</t>
  </si>
  <si>
    <t>可年节省生产运行成本800万元.在产品质量得到提高的同时,还可以大大地减少废气的排放,同时由于化学药品的减少,漂白污染废水的排放也大大减少</t>
  </si>
  <si>
    <t>广西三环企业集团股份有限公司清洁生产项目</t>
  </si>
  <si>
    <t>广西三环企业集团股份有限公司</t>
  </si>
  <si>
    <t>煤改气工程；生产废水处理回收使用工程；计算机环保监测控制管理工程；固体废弃物分类处理场地建设</t>
  </si>
  <si>
    <r>
      <t>经济效益：年新增销售收入</t>
    </r>
    <r>
      <rPr>
        <sz val="10"/>
        <color indexed="8"/>
        <rFont val="Times New Roman"/>
        <family val="1"/>
      </rPr>
      <t>3800</t>
    </r>
    <r>
      <rPr>
        <sz val="10"/>
        <color indexed="8"/>
        <rFont val="宋体"/>
        <family val="0"/>
      </rPr>
      <t>万元，年新增利润</t>
    </r>
    <r>
      <rPr>
        <sz val="10"/>
        <color indexed="8"/>
        <rFont val="Times New Roman"/>
        <family val="1"/>
      </rPr>
      <t>570</t>
    </r>
    <r>
      <rPr>
        <sz val="10"/>
        <color indexed="8"/>
        <rFont val="宋体"/>
        <family val="0"/>
      </rPr>
      <t>万元；环境效益：每年公司减少用煤</t>
    </r>
    <r>
      <rPr>
        <sz val="10"/>
        <color indexed="8"/>
        <rFont val="Times New Roman"/>
        <family val="1"/>
      </rPr>
      <t>71000</t>
    </r>
    <r>
      <rPr>
        <sz val="10"/>
        <color indexed="8"/>
        <rFont val="宋体"/>
        <family val="0"/>
      </rPr>
      <t>吨，可减少烟尘排放量约</t>
    </r>
    <r>
      <rPr>
        <sz val="10"/>
        <color indexed="8"/>
        <rFont val="Times New Roman"/>
        <family val="1"/>
      </rPr>
      <t>223.7</t>
    </r>
    <r>
      <rPr>
        <sz val="10"/>
        <color indexed="8"/>
        <rFont val="宋体"/>
        <family val="0"/>
      </rPr>
      <t>吨，减少二氧化硫排放量约</t>
    </r>
    <r>
      <rPr>
        <sz val="10"/>
        <color indexed="8"/>
        <rFont val="Times New Roman"/>
        <family val="1"/>
      </rPr>
      <t>355.2</t>
    </r>
    <r>
      <rPr>
        <sz val="10"/>
        <color indexed="8"/>
        <rFont val="宋体"/>
        <family val="0"/>
      </rPr>
      <t>吨；生产废水经处理后回收利用率将达到</t>
    </r>
    <r>
      <rPr>
        <sz val="10"/>
        <color indexed="8"/>
        <rFont val="Times New Roman"/>
        <family val="1"/>
      </rPr>
      <t>90</t>
    </r>
    <r>
      <rPr>
        <sz val="10"/>
        <color indexed="8"/>
        <rFont val="宋体"/>
        <family val="0"/>
      </rPr>
      <t>％，每年减少废水排放量</t>
    </r>
    <r>
      <rPr>
        <sz val="10"/>
        <color indexed="8"/>
        <rFont val="Times New Roman"/>
        <family val="1"/>
      </rPr>
      <t>48.6</t>
    </r>
    <r>
      <rPr>
        <sz val="10"/>
        <color indexed="8"/>
        <rFont val="宋体"/>
        <family val="0"/>
      </rPr>
      <t>万吨，减少固体悬浮物排放量约</t>
    </r>
    <r>
      <rPr>
        <sz val="10"/>
        <color indexed="8"/>
        <rFont val="Times New Roman"/>
        <family val="1"/>
      </rPr>
      <t>44.55</t>
    </r>
    <r>
      <rPr>
        <sz val="10"/>
        <color indexed="8"/>
        <rFont val="宋体"/>
        <family val="0"/>
      </rPr>
      <t>吨，年回收利用泥料可达到</t>
    </r>
    <r>
      <rPr>
        <sz val="10"/>
        <color indexed="8"/>
        <rFont val="Times New Roman"/>
        <family val="1"/>
      </rPr>
      <t>13200</t>
    </r>
    <r>
      <rPr>
        <sz val="10"/>
        <color indexed="8"/>
        <rFont val="宋体"/>
        <family val="0"/>
      </rPr>
      <t>吨</t>
    </r>
  </si>
  <si>
    <t>河化集团公司废渣综合利用及造气吹风气余热回收项目</t>
  </si>
  <si>
    <t>河化集团公司</t>
  </si>
  <si>
    <t>利用化肥生产煤废渣生产水泥熟料生产线、造气吹风气余热回收蒸气发电</t>
  </si>
  <si>
    <r>
      <t>经济效益：年新增销售收入</t>
    </r>
    <r>
      <rPr>
        <sz val="10"/>
        <color indexed="8"/>
        <rFont val="Times New Roman"/>
        <family val="1"/>
      </rPr>
      <t>21014</t>
    </r>
    <r>
      <rPr>
        <sz val="10"/>
        <color indexed="8"/>
        <rFont val="宋体"/>
        <family val="0"/>
      </rPr>
      <t>万元，年新增利润</t>
    </r>
    <r>
      <rPr>
        <sz val="10"/>
        <color indexed="8"/>
        <rFont val="Times New Roman"/>
        <family val="1"/>
      </rPr>
      <t>5457</t>
    </r>
    <r>
      <rPr>
        <sz val="10"/>
        <color indexed="8"/>
        <rFont val="宋体"/>
        <family val="0"/>
      </rPr>
      <t>万元；环境效益：综合利用化肥生产煤废渣生产水泥熟料及造气吹风气余热回收蒸气发电</t>
    </r>
  </si>
  <si>
    <t>2006-2007</t>
  </si>
  <si>
    <t>市城市废弃物处理有限公司</t>
  </si>
  <si>
    <t>市立达人环保工程有限公司</t>
  </si>
  <si>
    <t>新建</t>
  </si>
  <si>
    <t>回收三氧化二砷废渣中的三氧化二铁项目</t>
  </si>
  <si>
    <t>平乐县向阳化工厂</t>
  </si>
  <si>
    <t>回收三氧化二砷废渣中的三氧化二铁，清除遗留下的污染源</t>
  </si>
  <si>
    <t>广西河池金河矿冶公司锌浸出渣综合利用项目</t>
  </si>
  <si>
    <t>广西河池金河矿冶公司</t>
  </si>
  <si>
    <t>锌浸出渣提取铟、银、铜、镉</t>
  </si>
  <si>
    <r>
      <t>经济效益：年新增销售收入</t>
    </r>
    <r>
      <rPr>
        <sz val="10"/>
        <rFont val="Times New Roman"/>
        <family val="1"/>
      </rPr>
      <t>8100</t>
    </r>
    <r>
      <rPr>
        <sz val="10"/>
        <rFont val="宋体"/>
        <family val="0"/>
      </rPr>
      <t>万元，年新增利税</t>
    </r>
    <r>
      <rPr>
        <sz val="10"/>
        <rFont val="Times New Roman"/>
        <family val="1"/>
      </rPr>
      <t>3400</t>
    </r>
    <r>
      <rPr>
        <sz val="10"/>
        <rFont val="宋体"/>
        <family val="0"/>
      </rPr>
      <t xml:space="preserve">万元。环境效益：综合利用锌浸出渣提取铟、银、铜、镉                    </t>
    </r>
  </si>
  <si>
    <t>(三)</t>
  </si>
  <si>
    <t>(三)</t>
  </si>
  <si>
    <t>节能、节水、降耗</t>
  </si>
  <si>
    <t>二</t>
  </si>
  <si>
    <t>矿产资源开发和综合利用</t>
  </si>
  <si>
    <t>农业废弃物循环利用</t>
  </si>
  <si>
    <t>新建</t>
  </si>
  <si>
    <t>生态养殖、深加工及综合利用一体化项目</t>
  </si>
  <si>
    <t>广西圣大农牧科技有限公司</t>
  </si>
  <si>
    <t>建设生物饲料及养殖加工产业化项目。建设桔杆生物饲料15万吨；种鸡养殖及鸡稚孵化基地；优质土鸡养殖基地；肉鸡屠宰加工厂；加工废料综合利用</t>
  </si>
  <si>
    <r>
      <t>经济效益：年销售收入</t>
    </r>
    <r>
      <rPr>
        <sz val="10"/>
        <color indexed="8"/>
        <rFont val="Times New Roman"/>
        <family val="1"/>
      </rPr>
      <t>40000</t>
    </r>
    <r>
      <rPr>
        <sz val="10"/>
        <color indexed="8"/>
        <rFont val="宋体"/>
        <family val="0"/>
      </rPr>
      <t>万元，年税利</t>
    </r>
    <r>
      <rPr>
        <sz val="10"/>
        <color indexed="8"/>
        <rFont val="Times New Roman"/>
        <family val="1"/>
      </rPr>
      <t>5000</t>
    </r>
    <r>
      <rPr>
        <sz val="10"/>
        <color indexed="8"/>
        <rFont val="宋体"/>
        <family val="0"/>
      </rPr>
      <t>万元。社会效益：利用桔杆生产生物饲料，建立绿色养殖、深加工及综合利用基地，实现经济可持续发展</t>
    </r>
    <r>
      <rPr>
        <sz val="10"/>
        <color indexed="8"/>
        <rFont val="宋体"/>
        <family val="0"/>
      </rPr>
      <t xml:space="preserve">                    </t>
    </r>
  </si>
  <si>
    <t>实施中</t>
  </si>
  <si>
    <t>生物肥发电环保项目</t>
  </si>
  <si>
    <t>玉林市巨东养殖公司</t>
  </si>
  <si>
    <t>利用鸡、鸭、猪粪便和加工厂废弃物收集发酵产生沼气发电，用沼气残渣生产有机肥料。</t>
  </si>
  <si>
    <t>年产6万吨高效生物复合有机肥项目</t>
  </si>
  <si>
    <t>广西国泰农药有限公司</t>
  </si>
  <si>
    <t>年产6万吨高效生物复合有机肥。项目以综合利用当地较为集中的大型养殖场的禽粪为原料，经桔杆或木屑为辅料，经干湿分离后，加入有益微生物菌种群体和高温发酵等技术处理，形成高效生物有机肥。</t>
  </si>
  <si>
    <r>
      <t>经济效益：年销售收入</t>
    </r>
    <r>
      <rPr>
        <sz val="10"/>
        <color indexed="8"/>
        <rFont val="Times New Roman"/>
        <family val="1"/>
      </rPr>
      <t>4200</t>
    </r>
    <r>
      <rPr>
        <sz val="10"/>
        <color indexed="8"/>
        <rFont val="宋体"/>
        <family val="0"/>
      </rPr>
      <t>万元，年税利</t>
    </r>
    <r>
      <rPr>
        <sz val="10"/>
        <color indexed="8"/>
        <rFont val="Times New Roman"/>
        <family val="1"/>
      </rPr>
      <t>1200</t>
    </r>
    <r>
      <rPr>
        <sz val="10"/>
        <color indexed="8"/>
        <rFont val="宋体"/>
        <family val="0"/>
      </rPr>
      <t>万元。社会效益：利用大型养殖场的禽粪为原料，经桔杆或木屑为辅料</t>
    </r>
    <r>
      <rPr>
        <sz val="10"/>
        <color indexed="8"/>
        <rFont val="Times New Roman"/>
        <family val="1"/>
      </rPr>
      <t>,</t>
    </r>
    <r>
      <rPr>
        <sz val="10"/>
        <color indexed="8"/>
        <rFont val="宋体"/>
        <family val="0"/>
      </rPr>
      <t xml:space="preserve">生产高效生物有机肥                  </t>
    </r>
  </si>
  <si>
    <t>综合利用鱼骨等原料生产食品调味品项目</t>
  </si>
  <si>
    <t>北海味莱鲜海洋生物科技有限公司</t>
  </si>
  <si>
    <t>建设调味品生产线和相关附属设施。项目利用鱼骨等原料，加工成食品调味品。该项目既保护环境，又能创造较好的效益。</t>
  </si>
  <si>
    <r>
      <t>经济效益：年销售收入</t>
    </r>
    <r>
      <rPr>
        <sz val="10"/>
        <color indexed="8"/>
        <rFont val="Times New Roman"/>
        <family val="1"/>
      </rPr>
      <t>6000</t>
    </r>
    <r>
      <rPr>
        <sz val="10"/>
        <color indexed="8"/>
        <rFont val="宋体"/>
        <family val="0"/>
      </rPr>
      <t>万元，年税利</t>
    </r>
    <r>
      <rPr>
        <sz val="10"/>
        <color indexed="8"/>
        <rFont val="Times New Roman"/>
        <family val="1"/>
      </rPr>
      <t>1500</t>
    </r>
    <r>
      <rPr>
        <sz val="10"/>
        <color indexed="8"/>
        <rFont val="宋体"/>
        <family val="0"/>
      </rPr>
      <t>万元。社会效益：利用鱼骨等原料，加工成食品调味品，既保护环境，又能创造较好的效益</t>
    </r>
  </si>
  <si>
    <t>可再生资源回收利用项目</t>
  </si>
  <si>
    <t>废旧家用电器回收利用处理项目</t>
  </si>
  <si>
    <t>桂林市环境卫生管理处</t>
  </si>
  <si>
    <t>建设废旧家用电器回收利用处理中心：年处理1万吨，废旧家用电器回收及处理系统配套设施</t>
  </si>
  <si>
    <t>大型翻新航空轮胎产业化项目</t>
  </si>
  <si>
    <t>桂林蓝宇航空轮胎翻新有限公司</t>
  </si>
  <si>
    <t>形成年翻新航空轮胎5万条，新全钢重载子午轮胎4万条，混炼胶800吨加工能力。</t>
  </si>
  <si>
    <r>
      <t>经济效益：年销售收入</t>
    </r>
    <r>
      <rPr>
        <sz val="10"/>
        <color indexed="8"/>
        <rFont val="Times New Roman"/>
        <family val="1"/>
      </rPr>
      <t>16500</t>
    </r>
    <r>
      <rPr>
        <sz val="10"/>
        <color indexed="8"/>
        <rFont val="宋体"/>
        <family val="0"/>
      </rPr>
      <t>万元，年税利</t>
    </r>
    <r>
      <rPr>
        <sz val="10"/>
        <color indexed="8"/>
        <rFont val="Times New Roman"/>
        <family val="1"/>
      </rPr>
      <t>4200</t>
    </r>
    <r>
      <rPr>
        <sz val="10"/>
        <color indexed="8"/>
        <rFont val="宋体"/>
        <family val="0"/>
      </rPr>
      <t>万元</t>
    </r>
  </si>
  <si>
    <t>钦北区那蒙梅丹再生塑料厂</t>
  </si>
  <si>
    <t>利用废旧塑料加工胶粒、农膜、水管等塑料制品</t>
  </si>
  <si>
    <r>
      <t>经济效益：年销售收入</t>
    </r>
    <r>
      <rPr>
        <sz val="10"/>
        <color indexed="8"/>
        <rFont val="Times New Roman"/>
        <family val="1"/>
      </rPr>
      <t>3500</t>
    </r>
    <r>
      <rPr>
        <sz val="10"/>
        <color indexed="8"/>
        <rFont val="宋体"/>
        <family val="0"/>
      </rPr>
      <t>万元，年税利</t>
    </r>
    <r>
      <rPr>
        <sz val="10"/>
        <color indexed="8"/>
        <rFont val="Times New Roman"/>
        <family val="1"/>
      </rPr>
      <t>428</t>
    </r>
    <r>
      <rPr>
        <sz val="10"/>
        <color indexed="8"/>
        <rFont val="宋体"/>
        <family val="0"/>
      </rPr>
      <t>万元</t>
    </r>
  </si>
  <si>
    <t>钦州市宏兴化工科技有限公司废机油回收利用项目</t>
  </si>
  <si>
    <t>钦州市宏兴化工科技有限公司</t>
  </si>
  <si>
    <t>回收废机油，年产燃烧油、润滑油各5万吨</t>
  </si>
  <si>
    <r>
      <t>经济效益：年销售收入</t>
    </r>
    <r>
      <rPr>
        <sz val="10"/>
        <color indexed="8"/>
        <rFont val="Times New Roman"/>
        <family val="1"/>
      </rPr>
      <t>4200</t>
    </r>
    <r>
      <rPr>
        <sz val="10"/>
        <color indexed="8"/>
        <rFont val="宋体"/>
        <family val="0"/>
      </rPr>
      <t>万元，年税利</t>
    </r>
    <r>
      <rPr>
        <sz val="10"/>
        <color indexed="8"/>
        <rFont val="Times New Roman"/>
        <family val="1"/>
      </rPr>
      <t>665</t>
    </r>
    <r>
      <rPr>
        <sz val="10"/>
        <color indexed="8"/>
        <rFont val="宋体"/>
        <family val="0"/>
      </rPr>
      <t>万元</t>
    </r>
  </si>
  <si>
    <t>自治区辐射环境监督管理站</t>
  </si>
  <si>
    <t>重点生态功能保护区和自然保护区建设工程</t>
  </si>
  <si>
    <t>国家级生态功能保护区</t>
  </si>
  <si>
    <t>七</t>
  </si>
  <si>
    <t>自治区级生态功能保护区</t>
  </si>
  <si>
    <t>7个自治区级生态功能保护区建设</t>
  </si>
  <si>
    <t>南岭山地丘陵水源涵养、生物多样性维持生态功能保护区建设工程</t>
  </si>
  <si>
    <t>生态功能保护区管理机构</t>
  </si>
  <si>
    <t>投资估算（万元）</t>
  </si>
  <si>
    <t>甘蔗综合利用达70％以上，产值可达到64亿元左右，COD削减量9000吨/年</t>
  </si>
  <si>
    <t>利用旋窑废气进行余热发电项目</t>
  </si>
  <si>
    <t>循环经济试点与示范</t>
  </si>
  <si>
    <t>保护和恢复区域生态功能</t>
  </si>
  <si>
    <t>保护和恢复区域生态功能</t>
  </si>
  <si>
    <t>国家级自然保护区管理机构</t>
  </si>
  <si>
    <t>11个国家级自然保护区管护基础设施建设等</t>
  </si>
  <si>
    <t>城镇生活污水和垃圾处理</t>
  </si>
  <si>
    <t>(一)</t>
  </si>
  <si>
    <t>(二)</t>
  </si>
  <si>
    <t>自治区放射性废物库搬迁改造工程</t>
  </si>
  <si>
    <t>续建</t>
  </si>
  <si>
    <t>城镇生活污水</t>
  </si>
  <si>
    <t>城镇垃圾处理</t>
  </si>
  <si>
    <t>城镇垃圾无害化处理厂续建工程</t>
  </si>
  <si>
    <t>城镇垃圾无害化处理厂新建工程</t>
  </si>
  <si>
    <t>城镇生活污水处理厂及配套污水收集管网续建工程</t>
  </si>
  <si>
    <t>城镇生活污水处理厂和配套污水收集管网及污泥处置和利用设施新建工程</t>
  </si>
  <si>
    <t>八</t>
  </si>
  <si>
    <t>九</t>
  </si>
  <si>
    <t>建设全区地表水、空气与酸雨、近岸海域、核与辐射、生态环境质量监测网络；提高环境及核与辐射应急处理能力；建设重点污染源在线监测系统；提高环保执法能力；增强环境科技创新的支撑能力</t>
  </si>
  <si>
    <t>大唐桂冠合山发电有限公司</t>
  </si>
  <si>
    <r>
      <t>拆掉</t>
    </r>
    <r>
      <rPr>
        <sz val="10"/>
        <rFont val="Times New Roman"/>
        <family val="1"/>
      </rPr>
      <t>#6</t>
    </r>
    <r>
      <rPr>
        <sz val="10"/>
        <rFont val="宋体"/>
        <family val="0"/>
      </rPr>
      <t>、</t>
    </r>
    <r>
      <rPr>
        <sz val="10"/>
        <rFont val="Times New Roman"/>
        <family val="1"/>
      </rPr>
      <t>7</t>
    </r>
    <r>
      <rPr>
        <sz val="10"/>
        <rFont val="宋体"/>
        <family val="0"/>
      </rPr>
      <t>炉现有的水膜除尘器、烟道、引风机室等建筑物，在拆除后的场地上建设高效静电除尘器、脱硫系统以及石灰石制备系统，两台炉共用一套脱硫装置</t>
    </r>
    <r>
      <rPr>
        <sz val="10"/>
        <rFont val="Times New Roman"/>
        <family val="1"/>
      </rPr>
      <t>(</t>
    </r>
    <r>
      <rPr>
        <sz val="10"/>
        <rFont val="宋体"/>
        <family val="0"/>
      </rPr>
      <t>两炉一塔方式</t>
    </r>
    <r>
      <rPr>
        <sz val="10"/>
        <rFont val="Times New Roman"/>
        <family val="1"/>
      </rPr>
      <t>)</t>
    </r>
    <r>
      <rPr>
        <sz val="10"/>
        <rFont val="宋体"/>
        <family val="0"/>
      </rPr>
      <t>，采用湿法石灰石</t>
    </r>
    <r>
      <rPr>
        <sz val="10"/>
        <rFont val="Times New Roman"/>
        <family val="1"/>
      </rPr>
      <t>—</t>
    </r>
    <r>
      <rPr>
        <sz val="10"/>
        <rFont val="宋体"/>
        <family val="0"/>
      </rPr>
      <t>石膏脱硫方案。</t>
    </r>
  </si>
  <si>
    <t>建设石灰石粉、浆制备系统、吸收塔，烟气再热系统，石膏脱水及贮存系统，烟气脱硫率90%</t>
  </si>
  <si>
    <t>国电永福发电有限公司</t>
  </si>
  <si>
    <t>SO2的年排放量可减少55000吨</t>
  </si>
  <si>
    <t>广西来宾法资发电有限公司</t>
  </si>
  <si>
    <t>广西方元电力股份有限公司来宾电厂</t>
  </si>
  <si>
    <t>SO2的年排放量可减少15800吨</t>
  </si>
  <si>
    <t>SO2的年排放量可减少24700吨</t>
  </si>
  <si>
    <t>SO2的年排放量可减少40500吨</t>
  </si>
  <si>
    <t>2*125MW机组脱硫工程</t>
  </si>
  <si>
    <t>#6、7炉烟气脱硫改造（2*100MW）</t>
  </si>
  <si>
    <t>#4、5炉烟气脱硫改造（2*65MW）</t>
  </si>
  <si>
    <t>2*135MW机组脱硫工程</t>
  </si>
  <si>
    <t>SO2的年排放量可减少35750吨</t>
  </si>
  <si>
    <t>广西水电公司田东电厂</t>
  </si>
  <si>
    <t>2*300MW机组脱硫工程</t>
  </si>
  <si>
    <t>2*360MW机组脱硫工程</t>
  </si>
  <si>
    <t>2*135MW机组脱硫工程</t>
  </si>
  <si>
    <t>SO2的年排放量可减少20000吨</t>
  </si>
  <si>
    <t>2006-2010年</t>
  </si>
  <si>
    <t>广西碧海行动计划</t>
  </si>
  <si>
    <t>钦江水污染综合整治工程</t>
  </si>
  <si>
    <t>南流江水污染综合整治工程</t>
  </si>
  <si>
    <t>村庄环境综合整治示范</t>
  </si>
  <si>
    <t>100个村庄环境综合整治。建设农村垃圾集中堆放设施和回收利用，妥善处理生活垃圾和污水；推广施用生物有机肥和病虫害生物防治，引导农民科学施肥、用药，减少农药、化肥的施用量，降低农药、化肥对土壤和农作物的污染；实施畜禽养殖废物资源化和秸秆综合利用</t>
  </si>
  <si>
    <t>推动环境优美乡镇的创建，树立典型、探索路子，建设20个全国环境优美乡镇，改善小城镇环境状况，促进城乡协调发展</t>
  </si>
  <si>
    <t>创建环境优美乡镇</t>
  </si>
  <si>
    <t>开展全区土壤污染状况调查并实施土壤污染治理修复示范</t>
  </si>
  <si>
    <t>畜禽养殖废物资源化和综合利用示范</t>
  </si>
  <si>
    <t>河池化工股份有限公司</t>
  </si>
  <si>
    <t>北流市城区陶瓷企业燃料煤改气</t>
  </si>
  <si>
    <t>城区各陶瓷企业</t>
  </si>
  <si>
    <t>河池化工股份有限公司粉煤锅炉改造项目</t>
  </si>
  <si>
    <t>柳州锌品有限责任公司</t>
  </si>
  <si>
    <t>东风化工有限责任公司环境治理搬迁工程</t>
  </si>
  <si>
    <t>柳州东风化工有限责任公司</t>
  </si>
  <si>
    <t>流域内工业污染源治理和生态环境保护等</t>
  </si>
  <si>
    <r>
      <t>SO2</t>
    </r>
    <r>
      <rPr>
        <sz val="10"/>
        <rFont val="宋体"/>
        <family val="0"/>
      </rPr>
      <t>的年排放量可减少</t>
    </r>
    <r>
      <rPr>
        <sz val="10"/>
        <rFont val="Times New Roman"/>
        <family val="1"/>
      </rPr>
      <t>700</t>
    </r>
    <r>
      <rPr>
        <sz val="10"/>
        <rFont val="宋体"/>
        <family val="0"/>
      </rPr>
      <t>吨</t>
    </r>
  </si>
  <si>
    <t>柳州钢铁集团公司</t>
  </si>
  <si>
    <t>新建</t>
  </si>
  <si>
    <r>
      <t>SO2</t>
    </r>
    <r>
      <rPr>
        <sz val="10"/>
        <rFont val="宋体"/>
        <family val="0"/>
      </rPr>
      <t>的年排放量可减少</t>
    </r>
    <r>
      <rPr>
        <sz val="10"/>
        <rFont val="Times New Roman"/>
        <family val="1"/>
      </rPr>
      <t>6400</t>
    </r>
    <r>
      <rPr>
        <sz val="10"/>
        <rFont val="宋体"/>
        <family val="0"/>
      </rPr>
      <t>吨</t>
    </r>
  </si>
  <si>
    <t>柳州锌品有限责任公司环境治理搬迁工程</t>
  </si>
  <si>
    <t>续建</t>
  </si>
  <si>
    <t>金田糖业有限公司6#、7#锅炉烟气脱硫项目</t>
  </si>
  <si>
    <r>
      <t>SO2</t>
    </r>
    <r>
      <rPr>
        <sz val="10"/>
        <rFont val="宋体"/>
        <family val="0"/>
      </rPr>
      <t>的年排放量可减少</t>
    </r>
    <r>
      <rPr>
        <sz val="10"/>
        <rFont val="Times New Roman"/>
        <family val="1"/>
      </rPr>
      <t>4915</t>
    </r>
    <r>
      <rPr>
        <sz val="10"/>
        <rFont val="宋体"/>
        <family val="0"/>
      </rPr>
      <t>吨</t>
    </r>
  </si>
  <si>
    <t>技改</t>
  </si>
  <si>
    <t xml:space="preserve">SO2的年排放量可减少3000吨，烟尘4000吨 </t>
  </si>
  <si>
    <t>SO2的年排放量可减少1000吨</t>
  </si>
  <si>
    <t>SO2的年排放量可减少2000吨</t>
  </si>
  <si>
    <t>水污染防治</t>
  </si>
  <si>
    <t>“四江”（左江、右江、邕江、郁江）水污染综合整治</t>
  </si>
  <si>
    <t>桂江水污染综合整治工程</t>
  </si>
  <si>
    <t>柳江水污染综合整治工程</t>
  </si>
  <si>
    <t>南盘江天生桥水库、青狮潭水库、大王滩水库等重点湖库区水污染综合治理</t>
  </si>
  <si>
    <t>重点湖库区水污染综合治理</t>
  </si>
  <si>
    <t>2002-2010年</t>
  </si>
  <si>
    <t>续建</t>
  </si>
  <si>
    <t>(四)</t>
  </si>
  <si>
    <t>(五)</t>
  </si>
  <si>
    <r>
      <t>征地</t>
    </r>
    <r>
      <rPr>
        <sz val="10"/>
        <rFont val="Times New Roman"/>
        <family val="1"/>
      </rPr>
      <t>70</t>
    </r>
    <r>
      <rPr>
        <sz val="10"/>
        <rFont val="宋体"/>
        <family val="0"/>
      </rPr>
      <t>亩，其中废物库用地</t>
    </r>
    <r>
      <rPr>
        <sz val="10"/>
        <rFont val="Times New Roman"/>
        <family val="1"/>
      </rPr>
      <t>60</t>
    </r>
    <r>
      <rPr>
        <sz val="10"/>
        <rFont val="宋体"/>
        <family val="0"/>
      </rPr>
      <t>亩，实验室用地</t>
    </r>
    <r>
      <rPr>
        <sz val="10"/>
        <rFont val="Times New Roman"/>
        <family val="1"/>
      </rPr>
      <t>10</t>
    </r>
    <r>
      <rPr>
        <sz val="10"/>
        <rFont val="宋体"/>
        <family val="0"/>
      </rPr>
      <t>亩，建筑面积</t>
    </r>
    <r>
      <rPr>
        <sz val="10"/>
        <rFont val="Times New Roman"/>
        <family val="1"/>
      </rPr>
      <t>4000m</t>
    </r>
    <r>
      <rPr>
        <vertAlign val="superscript"/>
        <sz val="10"/>
        <rFont val="Times New Roman"/>
        <family val="1"/>
      </rPr>
      <t>3</t>
    </r>
  </si>
  <si>
    <t>规模化畜禽养殖污染废物资源化和综合利用</t>
  </si>
  <si>
    <t>土壤污染治理修复</t>
  </si>
  <si>
    <t>农村小康环保行动工程</t>
  </si>
  <si>
    <t>碧海工程</t>
  </si>
  <si>
    <t>2007年底前</t>
  </si>
  <si>
    <t>(六)</t>
  </si>
  <si>
    <t>(四)</t>
  </si>
  <si>
    <t>(五)</t>
  </si>
  <si>
    <t>(六)</t>
  </si>
  <si>
    <t>实施中</t>
  </si>
  <si>
    <t>2006-2008</t>
  </si>
  <si>
    <t>2006-2008</t>
  </si>
  <si>
    <t>2005-2006</t>
  </si>
  <si>
    <t>2001－2009</t>
  </si>
  <si>
    <t>新建101个污水处理设施项目，总处理能力346万吨/日，总投资956663万元。</t>
  </si>
  <si>
    <t>22座污水处理厂续建，处理能力111万吨/日，总投资313658万元。</t>
  </si>
  <si>
    <t>在建</t>
  </si>
  <si>
    <t>11座城镇垃圾无害化处理厂续建，垃圾处理能力3470吨/日，总投资109255万元。</t>
  </si>
  <si>
    <t>新建73个城市生活垃圾无害化处理项目，垃圾处理能力9860吨/日，总投资324195万元。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</si>
</sst>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是&quot;;&quot;是&quot;;&quot;否&quot;"/>
    <numFmt numFmtId="179" formatCode="&quot;真&quot;;&quot;真&quot;;&quot;假&quot;"/>
    <numFmt numFmtId="180" formatCode="&quot;开&quot;;&quot;开&quot;;&quot;关&quot;"/>
    <numFmt numFmtId="181" formatCode="&quot;Yes&quot;;&quot;Yes&quot;;&quot;No&quot;"/>
    <numFmt numFmtId="182" formatCode="&quot;True&quot;;&quot;True&quot;;&quot;False&quot;"/>
    <numFmt numFmtId="183" formatCode="&quot;On&quot;;&quot;On&quot;;&quot;Off&quot;"/>
    <numFmt numFmtId="184" formatCode="[$€-2]\ #,##0.00_);[Red]\([$€-2]\ #,##0.00\)"/>
  </numFmts>
  <fonts count="18">
    <font>
      <sz val="12"/>
      <name val="宋体"/>
      <family val="0"/>
    </font>
    <font>
      <sz val="9"/>
      <name val="宋体"/>
      <family val="0"/>
    </font>
    <font>
      <b/>
      <sz val="10"/>
      <name val="宋体"/>
      <family val="0"/>
    </font>
    <font>
      <sz val="10"/>
      <name val="宋体"/>
      <family val="0"/>
    </font>
    <font>
      <sz val="10"/>
      <color indexed="8"/>
      <name val="宋体"/>
      <family val="0"/>
    </font>
    <font>
      <b/>
      <sz val="10"/>
      <color indexed="8"/>
      <name val="宋体"/>
      <family val="0"/>
    </font>
    <font>
      <sz val="10"/>
      <color indexed="10"/>
      <name val="宋体"/>
      <family val="0"/>
    </font>
    <font>
      <sz val="10.5"/>
      <name val="Times New Roman"/>
      <family val="1"/>
    </font>
    <font>
      <sz val="10"/>
      <name val="Times New Roman"/>
      <family val="1"/>
    </font>
    <font>
      <sz val="10.5"/>
      <name val="宋体"/>
      <family val="0"/>
    </font>
    <font>
      <b/>
      <sz val="18"/>
      <name val="宋体"/>
      <family val="0"/>
    </font>
    <font>
      <sz val="10"/>
      <name val="仿宋_GB2312"/>
      <family val="3"/>
    </font>
    <font>
      <sz val="14"/>
      <name val="仿宋_GB2312"/>
      <family val="3"/>
    </font>
    <font>
      <sz val="10"/>
      <color indexed="8"/>
      <name val="Times New Roman"/>
      <family val="1"/>
    </font>
    <font>
      <u val="single"/>
      <sz val="10"/>
      <name val="宋体"/>
      <family val="0"/>
    </font>
    <font>
      <vertAlign val="superscript"/>
      <sz val="10"/>
      <name val="Times New Roman"/>
      <family val="1"/>
    </font>
    <font>
      <vertAlign val="subscript"/>
      <sz val="10"/>
      <name val="宋体"/>
      <family val="0"/>
    </font>
    <font>
      <sz val="18"/>
      <name val="方正小标宋简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vertical="center"/>
    </xf>
    <xf numFmtId="0" fontId="2" fillId="0" borderId="1" xfId="0" applyFont="1" applyBorder="1" applyAlignment="1">
      <alignment horizontal="center" vertical="center" wrapText="1"/>
    </xf>
    <xf numFmtId="0" fontId="1" fillId="0" borderId="0" xfId="0" applyFont="1" applyAlignment="1">
      <alignment vertical="center"/>
    </xf>
    <xf numFmtId="0" fontId="2"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3" fillId="0" borderId="1" xfId="0" applyFont="1" applyBorder="1" applyAlignment="1">
      <alignment horizontal="center" vertical="top" wrapText="1"/>
    </xf>
    <xf numFmtId="176"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justify" vertical="top" wrapText="1"/>
    </xf>
    <xf numFmtId="0" fontId="6" fillId="0" borderId="1"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176" fontId="3"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horizontal="left" vertical="center"/>
    </xf>
    <xf numFmtId="0" fontId="1" fillId="0" borderId="2" xfId="0" applyFont="1" applyBorder="1" applyAlignment="1">
      <alignment horizontal="left"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xf>
    <xf numFmtId="0" fontId="9" fillId="0" borderId="1" xfId="0" applyFont="1" applyBorder="1" applyAlignment="1">
      <alignment horizontal="left" vertical="center" wrapText="1"/>
    </xf>
    <xf numFmtId="176" fontId="3" fillId="0" borderId="1" xfId="0" applyNumberFormat="1" applyFont="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xf>
    <xf numFmtId="0" fontId="14" fillId="0" borderId="1" xfId="0" applyFont="1" applyBorder="1" applyAlignment="1">
      <alignment horizontal="center" vertical="center" wrapText="1"/>
    </xf>
    <xf numFmtId="0" fontId="1" fillId="0" borderId="1" xfId="0" applyFont="1" applyBorder="1" applyAlignment="1">
      <alignment horizontal="center" vertical="center"/>
    </xf>
    <xf numFmtId="0" fontId="14" fillId="0" borderId="1" xfId="0" applyFont="1" applyBorder="1" applyAlignment="1">
      <alignment horizontal="left" vertical="center" wrapText="1"/>
    </xf>
    <xf numFmtId="0" fontId="1" fillId="0" borderId="0" xfId="0" applyFont="1" applyAlignment="1">
      <alignment vertical="center"/>
    </xf>
    <xf numFmtId="0" fontId="1" fillId="0" borderId="2"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177" fontId="3" fillId="0" borderId="1" xfId="0" applyNumberFormat="1" applyFont="1" applyBorder="1" applyAlignment="1">
      <alignment horizontal="center" vertical="center"/>
    </xf>
    <xf numFmtId="0" fontId="17" fillId="0" borderId="0"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zoomScaleSheetLayoutView="75" workbookViewId="0" topLeftCell="A1">
      <selection activeCell="E94" sqref="E94"/>
    </sheetView>
  </sheetViews>
  <sheetFormatPr defaultColWidth="9.00390625" defaultRowHeight="14.25"/>
  <cols>
    <col min="1" max="1" width="4.375" style="15" customWidth="1"/>
    <col min="2" max="2" width="20.625" style="4" customWidth="1"/>
    <col min="3" max="3" width="10.50390625" style="4" customWidth="1"/>
    <col min="4" max="4" width="4.125" style="5" customWidth="1"/>
    <col min="5" max="5" width="29.50390625" style="50" customWidth="1"/>
    <col min="6" max="6" width="26.375" style="36" customWidth="1"/>
    <col min="7" max="7" width="7.625" style="5" customWidth="1"/>
    <col min="8" max="8" width="7.125" style="2" customWidth="1"/>
    <col min="9" max="9" width="5.50390625" style="2" customWidth="1"/>
    <col min="10" max="10" width="12.875" style="5" customWidth="1"/>
    <col min="11" max="11" width="2.75390625" style="2" customWidth="1"/>
    <col min="12" max="16384" width="9.00390625" style="2" customWidth="1"/>
  </cols>
  <sheetData>
    <row r="1" spans="1:2" ht="18" customHeight="1">
      <c r="A1" s="57" t="s">
        <v>162</v>
      </c>
      <c r="B1" s="57"/>
    </row>
    <row r="2" spans="1:11" ht="21" customHeight="1">
      <c r="A2" s="55" t="s">
        <v>150</v>
      </c>
      <c r="B2" s="56"/>
      <c r="C2" s="56"/>
      <c r="D2" s="56"/>
      <c r="E2" s="56"/>
      <c r="F2" s="56"/>
      <c r="G2" s="56"/>
      <c r="H2" s="56"/>
      <c r="I2" s="56"/>
      <c r="J2" s="56"/>
      <c r="K2" s="56"/>
    </row>
    <row r="3" spans="1:11" ht="5.25" customHeight="1">
      <c r="A3" s="23"/>
      <c r="B3" s="24"/>
      <c r="C3" s="24"/>
      <c r="D3" s="25"/>
      <c r="E3" s="51"/>
      <c r="F3" s="37"/>
      <c r="G3" s="25"/>
      <c r="H3" s="26"/>
      <c r="I3" s="26"/>
      <c r="J3" s="25"/>
      <c r="K3" s="26"/>
    </row>
    <row r="4" spans="1:11" ht="27.75" customHeight="1">
      <c r="A4" s="1" t="s">
        <v>117</v>
      </c>
      <c r="B4" s="1" t="s">
        <v>50</v>
      </c>
      <c r="C4" s="1" t="s">
        <v>51</v>
      </c>
      <c r="D4" s="1" t="s">
        <v>52</v>
      </c>
      <c r="E4" s="52" t="s">
        <v>53</v>
      </c>
      <c r="F4" s="1" t="s">
        <v>54</v>
      </c>
      <c r="G4" s="12" t="s">
        <v>243</v>
      </c>
      <c r="H4" s="1" t="s">
        <v>161</v>
      </c>
      <c r="I4" s="1" t="s">
        <v>118</v>
      </c>
      <c r="J4" s="1" t="s">
        <v>102</v>
      </c>
      <c r="K4" s="1" t="s">
        <v>103</v>
      </c>
    </row>
    <row r="5" spans="1:11" ht="18" customHeight="1">
      <c r="A5" s="6" t="s">
        <v>55</v>
      </c>
      <c r="B5" s="3" t="s">
        <v>246</v>
      </c>
      <c r="C5" s="1"/>
      <c r="D5" s="6"/>
      <c r="E5" s="13"/>
      <c r="F5" s="7"/>
      <c r="G5" s="6">
        <f>G6+G11+G15+G21+G24+G29</f>
        <v>476275</v>
      </c>
      <c r="H5" s="6"/>
      <c r="I5" s="6"/>
      <c r="J5" s="6"/>
      <c r="K5" s="6"/>
    </row>
    <row r="6" spans="1:11" ht="15" customHeight="1">
      <c r="A6" s="1" t="s">
        <v>151</v>
      </c>
      <c r="B6" s="3" t="s">
        <v>124</v>
      </c>
      <c r="C6" s="6"/>
      <c r="D6" s="6"/>
      <c r="E6" s="13"/>
      <c r="F6" s="7"/>
      <c r="G6" s="6">
        <f>SUM(G7:G10)</f>
        <v>385853</v>
      </c>
      <c r="H6" s="6"/>
      <c r="I6" s="6"/>
      <c r="J6" s="6"/>
      <c r="K6" s="6"/>
    </row>
    <row r="7" spans="1:11" ht="25.5" customHeight="1">
      <c r="A7" s="6">
        <v>1</v>
      </c>
      <c r="B7" s="7" t="s">
        <v>123</v>
      </c>
      <c r="C7" s="6" t="s">
        <v>119</v>
      </c>
      <c r="D7" s="6" t="s">
        <v>115</v>
      </c>
      <c r="E7" s="13" t="s">
        <v>56</v>
      </c>
      <c r="F7" s="19" t="s">
        <v>108</v>
      </c>
      <c r="G7" s="6">
        <v>148400</v>
      </c>
      <c r="H7" s="6" t="s">
        <v>120</v>
      </c>
      <c r="I7" s="6" t="s">
        <v>99</v>
      </c>
      <c r="J7" s="6" t="s">
        <v>57</v>
      </c>
      <c r="K7" s="6"/>
    </row>
    <row r="8" spans="1:11" ht="25.5" customHeight="1">
      <c r="A8" s="6">
        <v>2</v>
      </c>
      <c r="B8" s="13" t="s">
        <v>94</v>
      </c>
      <c r="C8" s="8" t="s">
        <v>95</v>
      </c>
      <c r="D8" s="6" t="s">
        <v>58</v>
      </c>
      <c r="E8" s="13" t="s">
        <v>96</v>
      </c>
      <c r="F8" s="7" t="s">
        <v>59</v>
      </c>
      <c r="G8" s="6">
        <v>15350</v>
      </c>
      <c r="H8" s="6" t="s">
        <v>109</v>
      </c>
      <c r="I8" s="6" t="s">
        <v>335</v>
      </c>
      <c r="J8" s="6" t="s">
        <v>97</v>
      </c>
      <c r="K8" s="6"/>
    </row>
    <row r="9" spans="1:11" ht="90.75" customHeight="1">
      <c r="A9" s="6">
        <v>3</v>
      </c>
      <c r="B9" s="8" t="s">
        <v>143</v>
      </c>
      <c r="C9" s="6" t="s">
        <v>157</v>
      </c>
      <c r="D9" s="6" t="s">
        <v>58</v>
      </c>
      <c r="E9" s="13" t="s">
        <v>153</v>
      </c>
      <c r="F9" s="7" t="s">
        <v>244</v>
      </c>
      <c r="G9" s="32">
        <v>220000</v>
      </c>
      <c r="H9" s="32" t="s">
        <v>104</v>
      </c>
      <c r="I9" s="32" t="s">
        <v>160</v>
      </c>
      <c r="J9" s="32" t="s">
        <v>125</v>
      </c>
      <c r="K9" s="21"/>
    </row>
    <row r="10" spans="1:11" ht="39.75" customHeight="1">
      <c r="A10" s="6">
        <v>4</v>
      </c>
      <c r="B10" s="13" t="s">
        <v>144</v>
      </c>
      <c r="C10" s="6" t="s">
        <v>145</v>
      </c>
      <c r="D10" s="6" t="s">
        <v>116</v>
      </c>
      <c r="E10" s="13" t="s">
        <v>146</v>
      </c>
      <c r="F10" s="7" t="s">
        <v>147</v>
      </c>
      <c r="G10" s="6">
        <v>2103</v>
      </c>
      <c r="H10" s="6" t="s">
        <v>104</v>
      </c>
      <c r="I10" s="6" t="s">
        <v>148</v>
      </c>
      <c r="J10" s="6" t="s">
        <v>149</v>
      </c>
      <c r="K10" s="13"/>
    </row>
    <row r="11" spans="1:11" ht="15" customHeight="1">
      <c r="A11" s="1" t="s">
        <v>152</v>
      </c>
      <c r="B11" s="33" t="s">
        <v>60</v>
      </c>
      <c r="C11" s="9"/>
      <c r="D11" s="6"/>
      <c r="E11" s="13"/>
      <c r="F11" s="7"/>
      <c r="G11" s="6">
        <f>SUM(G12:G14)</f>
        <v>11884</v>
      </c>
      <c r="H11" s="6"/>
      <c r="I11" s="6"/>
      <c r="J11" s="6"/>
      <c r="K11" s="6"/>
    </row>
    <row r="12" spans="1:11" ht="75.75" customHeight="1">
      <c r="A12" s="6">
        <v>5</v>
      </c>
      <c r="B12" s="13" t="s">
        <v>61</v>
      </c>
      <c r="C12" s="6" t="s">
        <v>35</v>
      </c>
      <c r="D12" s="6" t="s">
        <v>100</v>
      </c>
      <c r="E12" s="13" t="s">
        <v>31</v>
      </c>
      <c r="F12" s="7" t="s">
        <v>135</v>
      </c>
      <c r="G12" s="6">
        <v>4248</v>
      </c>
      <c r="H12" s="6" t="s">
        <v>36</v>
      </c>
      <c r="I12" s="6" t="s">
        <v>132</v>
      </c>
      <c r="J12" s="6" t="s">
        <v>62</v>
      </c>
      <c r="K12" s="6"/>
    </row>
    <row r="13" spans="1:11" ht="87.75" customHeight="1">
      <c r="A13" s="6">
        <v>6</v>
      </c>
      <c r="B13" s="13" t="s">
        <v>63</v>
      </c>
      <c r="C13" s="6" t="s">
        <v>64</v>
      </c>
      <c r="D13" s="6" t="s">
        <v>98</v>
      </c>
      <c r="E13" s="13" t="s">
        <v>32</v>
      </c>
      <c r="F13" s="7" t="s">
        <v>136</v>
      </c>
      <c r="G13" s="6">
        <v>2776</v>
      </c>
      <c r="H13" s="6" t="s">
        <v>37</v>
      </c>
      <c r="I13" s="6" t="s">
        <v>132</v>
      </c>
      <c r="J13" s="6" t="s">
        <v>65</v>
      </c>
      <c r="K13" s="6"/>
    </row>
    <row r="14" spans="1:11" s="31" customFormat="1" ht="27.75" customHeight="1">
      <c r="A14" s="18">
        <v>7</v>
      </c>
      <c r="B14" s="14" t="s">
        <v>127</v>
      </c>
      <c r="C14" s="18" t="s">
        <v>110</v>
      </c>
      <c r="D14" s="18"/>
      <c r="E14" s="14" t="s">
        <v>128</v>
      </c>
      <c r="F14" s="19" t="s">
        <v>129</v>
      </c>
      <c r="G14" s="18">
        <v>4860</v>
      </c>
      <c r="H14" s="18" t="s">
        <v>104</v>
      </c>
      <c r="I14" s="18" t="s">
        <v>121</v>
      </c>
      <c r="J14" s="18" t="s">
        <v>122</v>
      </c>
      <c r="K14" s="16"/>
    </row>
    <row r="15" spans="1:11" s="31" customFormat="1" ht="15" customHeight="1">
      <c r="A15" s="35" t="s">
        <v>198</v>
      </c>
      <c r="B15" s="33" t="s">
        <v>199</v>
      </c>
      <c r="C15" s="18"/>
      <c r="D15" s="18"/>
      <c r="E15" s="14"/>
      <c r="F15" s="19"/>
      <c r="G15" s="18">
        <f>SUM(G16:G20)</f>
        <v>26547</v>
      </c>
      <c r="H15" s="18"/>
      <c r="I15" s="18"/>
      <c r="J15" s="18"/>
      <c r="K15" s="16"/>
    </row>
    <row r="16" spans="1:11" ht="38.25" customHeight="1">
      <c r="A16" s="18">
        <v>8</v>
      </c>
      <c r="B16" s="13" t="s">
        <v>245</v>
      </c>
      <c r="C16" s="19" t="s">
        <v>165</v>
      </c>
      <c r="D16" s="18"/>
      <c r="E16" s="13" t="s">
        <v>166</v>
      </c>
      <c r="F16" s="19" t="s">
        <v>167</v>
      </c>
      <c r="G16" s="34">
        <v>2800</v>
      </c>
      <c r="H16" s="18" t="s">
        <v>104</v>
      </c>
      <c r="I16" s="6" t="s">
        <v>168</v>
      </c>
      <c r="J16" s="18" t="s">
        <v>169</v>
      </c>
      <c r="K16" s="6"/>
    </row>
    <row r="17" spans="1:11" ht="39.75" customHeight="1">
      <c r="A17" s="18">
        <v>9</v>
      </c>
      <c r="B17" s="7" t="s">
        <v>170</v>
      </c>
      <c r="C17" s="7" t="s">
        <v>171</v>
      </c>
      <c r="D17" s="18" t="s">
        <v>163</v>
      </c>
      <c r="E17" s="13" t="s">
        <v>172</v>
      </c>
      <c r="F17" s="19" t="s">
        <v>173</v>
      </c>
      <c r="G17" s="34">
        <v>5500</v>
      </c>
      <c r="H17" s="18" t="s">
        <v>104</v>
      </c>
      <c r="I17" s="14" t="s">
        <v>164</v>
      </c>
      <c r="J17" s="18" t="s">
        <v>156</v>
      </c>
      <c r="K17" s="6"/>
    </row>
    <row r="18" spans="1:11" ht="63.75" customHeight="1">
      <c r="A18" s="18">
        <v>10</v>
      </c>
      <c r="B18" s="13" t="s">
        <v>174</v>
      </c>
      <c r="C18" s="19" t="s">
        <v>175</v>
      </c>
      <c r="D18" s="18" t="s">
        <v>163</v>
      </c>
      <c r="E18" s="14" t="s">
        <v>176</v>
      </c>
      <c r="F18" s="19" t="s">
        <v>177</v>
      </c>
      <c r="G18" s="18">
        <v>4470</v>
      </c>
      <c r="H18" s="18" t="s">
        <v>104</v>
      </c>
      <c r="I18" s="18" t="s">
        <v>121</v>
      </c>
      <c r="J18" s="18" t="s">
        <v>156</v>
      </c>
      <c r="K18" s="6"/>
    </row>
    <row r="19" spans="1:11" ht="117" customHeight="1">
      <c r="A19" s="18">
        <v>11</v>
      </c>
      <c r="B19" s="7" t="s">
        <v>178</v>
      </c>
      <c r="C19" s="7" t="s">
        <v>179</v>
      </c>
      <c r="D19" s="18" t="s">
        <v>163</v>
      </c>
      <c r="E19" s="13" t="s">
        <v>180</v>
      </c>
      <c r="F19" s="19" t="s">
        <v>181</v>
      </c>
      <c r="G19" s="18">
        <v>1150</v>
      </c>
      <c r="H19" s="18" t="s">
        <v>104</v>
      </c>
      <c r="I19" s="14" t="s">
        <v>164</v>
      </c>
      <c r="J19" s="18" t="s">
        <v>156</v>
      </c>
      <c r="K19" s="6"/>
    </row>
    <row r="20" spans="1:11" ht="63" customHeight="1">
      <c r="A20" s="18">
        <v>12</v>
      </c>
      <c r="B20" s="7" t="s">
        <v>182</v>
      </c>
      <c r="C20" s="7" t="s">
        <v>183</v>
      </c>
      <c r="D20" s="18" t="s">
        <v>163</v>
      </c>
      <c r="E20" s="13" t="s">
        <v>184</v>
      </c>
      <c r="F20" s="19" t="s">
        <v>185</v>
      </c>
      <c r="G20" s="18">
        <v>12627</v>
      </c>
      <c r="H20" s="18" t="s">
        <v>104</v>
      </c>
      <c r="I20" s="18" t="s">
        <v>121</v>
      </c>
      <c r="J20" s="45" t="s">
        <v>169</v>
      </c>
      <c r="K20" s="6"/>
    </row>
    <row r="21" spans="1:11" ht="15" customHeight="1">
      <c r="A21" s="35" t="s">
        <v>332</v>
      </c>
      <c r="B21" s="10" t="s">
        <v>201</v>
      </c>
      <c r="C21" s="7"/>
      <c r="D21" s="18"/>
      <c r="E21" s="13"/>
      <c r="F21" s="7"/>
      <c r="G21" s="18">
        <f>SUM(G22:G23)</f>
        <v>9500</v>
      </c>
      <c r="H21" s="18"/>
      <c r="I21" s="22"/>
      <c r="J21" s="18"/>
      <c r="K21" s="6"/>
    </row>
    <row r="22" spans="1:11" ht="27.75" customHeight="1">
      <c r="A22" s="18">
        <v>13</v>
      </c>
      <c r="B22" s="13" t="s">
        <v>190</v>
      </c>
      <c r="C22" s="19" t="s">
        <v>191</v>
      </c>
      <c r="D22" s="14" t="s">
        <v>163</v>
      </c>
      <c r="E22" s="13" t="s">
        <v>192</v>
      </c>
      <c r="F22" s="38"/>
      <c r="G22" s="18">
        <v>3500</v>
      </c>
      <c r="H22" s="18" t="s">
        <v>104</v>
      </c>
      <c r="I22" s="18" t="s">
        <v>121</v>
      </c>
      <c r="J22" s="18" t="s">
        <v>156</v>
      </c>
      <c r="K22" s="6"/>
    </row>
    <row r="23" spans="1:11" ht="52.5" customHeight="1">
      <c r="A23" s="18">
        <v>14</v>
      </c>
      <c r="B23" s="7" t="s">
        <v>193</v>
      </c>
      <c r="C23" s="7" t="s">
        <v>194</v>
      </c>
      <c r="D23" s="14" t="s">
        <v>163</v>
      </c>
      <c r="E23" s="13" t="s">
        <v>195</v>
      </c>
      <c r="F23" s="7" t="s">
        <v>196</v>
      </c>
      <c r="G23" s="18">
        <v>6000</v>
      </c>
      <c r="H23" s="18" t="s">
        <v>104</v>
      </c>
      <c r="I23" s="18" t="s">
        <v>121</v>
      </c>
      <c r="J23" s="18" t="s">
        <v>156</v>
      </c>
      <c r="K23" s="6"/>
    </row>
    <row r="24" spans="1:11" ht="15" customHeight="1">
      <c r="A24" s="35" t="s">
        <v>333</v>
      </c>
      <c r="B24" s="3" t="s">
        <v>202</v>
      </c>
      <c r="C24" s="7"/>
      <c r="D24" s="14"/>
      <c r="E24" s="14"/>
      <c r="F24" s="7"/>
      <c r="G24" s="18">
        <f>SUM(G25:G28)</f>
        <v>26891</v>
      </c>
      <c r="H24" s="18"/>
      <c r="I24" s="18"/>
      <c r="J24" s="18"/>
      <c r="K24" s="6"/>
    </row>
    <row r="25" spans="1:11" ht="61.5">
      <c r="A25" s="18">
        <v>15</v>
      </c>
      <c r="B25" s="14" t="s">
        <v>204</v>
      </c>
      <c r="C25" s="19" t="s">
        <v>205</v>
      </c>
      <c r="D25" s="14" t="s">
        <v>203</v>
      </c>
      <c r="E25" s="14" t="s">
        <v>206</v>
      </c>
      <c r="F25" s="19" t="s">
        <v>207</v>
      </c>
      <c r="G25" s="18">
        <v>14258</v>
      </c>
      <c r="H25" s="18" t="s">
        <v>104</v>
      </c>
      <c r="I25" s="6" t="s">
        <v>208</v>
      </c>
      <c r="J25" s="18" t="s">
        <v>156</v>
      </c>
      <c r="K25" s="6"/>
    </row>
    <row r="26" spans="1:11" ht="36">
      <c r="A26" s="18">
        <v>16</v>
      </c>
      <c r="B26" s="13" t="s">
        <v>209</v>
      </c>
      <c r="C26" s="7" t="s">
        <v>210</v>
      </c>
      <c r="D26" s="14" t="s">
        <v>189</v>
      </c>
      <c r="E26" s="13" t="s">
        <v>211</v>
      </c>
      <c r="F26" s="38"/>
      <c r="G26" s="18">
        <v>4500</v>
      </c>
      <c r="H26" s="18" t="s">
        <v>104</v>
      </c>
      <c r="I26" s="18" t="s">
        <v>121</v>
      </c>
      <c r="J26" s="18" t="s">
        <v>156</v>
      </c>
      <c r="K26" s="6"/>
    </row>
    <row r="27" spans="1:11" ht="72">
      <c r="A27" s="18">
        <v>17</v>
      </c>
      <c r="B27" s="13" t="s">
        <v>212</v>
      </c>
      <c r="C27" s="7" t="s">
        <v>213</v>
      </c>
      <c r="D27" s="14" t="s">
        <v>189</v>
      </c>
      <c r="E27" s="13" t="s">
        <v>214</v>
      </c>
      <c r="F27" s="19" t="s">
        <v>215</v>
      </c>
      <c r="G27" s="18">
        <v>5133</v>
      </c>
      <c r="H27" s="18" t="s">
        <v>104</v>
      </c>
      <c r="I27" s="18" t="s">
        <v>121</v>
      </c>
      <c r="J27" s="45" t="s">
        <v>169</v>
      </c>
      <c r="K27" s="6"/>
    </row>
    <row r="28" spans="1:11" ht="49.5">
      <c r="A28" s="18">
        <v>18</v>
      </c>
      <c r="B28" s="13" t="s">
        <v>216</v>
      </c>
      <c r="C28" s="7" t="s">
        <v>217</v>
      </c>
      <c r="D28" s="22"/>
      <c r="E28" s="13" t="s">
        <v>218</v>
      </c>
      <c r="F28" s="19" t="s">
        <v>219</v>
      </c>
      <c r="G28" s="18">
        <v>3000</v>
      </c>
      <c r="H28" s="18" t="s">
        <v>104</v>
      </c>
      <c r="I28" s="18" t="s">
        <v>121</v>
      </c>
      <c r="J28" s="18" t="s">
        <v>156</v>
      </c>
      <c r="K28" s="6"/>
    </row>
    <row r="29" spans="1:11" ht="15" customHeight="1">
      <c r="A29" s="35" t="s">
        <v>334</v>
      </c>
      <c r="B29" s="10" t="s">
        <v>220</v>
      </c>
      <c r="C29" s="7"/>
      <c r="D29" s="22"/>
      <c r="E29" s="13"/>
      <c r="F29" s="19"/>
      <c r="G29" s="18">
        <f>SUM(G30:G33)</f>
        <v>15600</v>
      </c>
      <c r="H29" s="18"/>
      <c r="I29" s="22"/>
      <c r="J29" s="45"/>
      <c r="K29" s="6"/>
    </row>
    <row r="30" spans="1:11" ht="36">
      <c r="A30" s="18">
        <v>19</v>
      </c>
      <c r="B30" s="14" t="s">
        <v>221</v>
      </c>
      <c r="C30" s="7" t="s">
        <v>222</v>
      </c>
      <c r="D30" s="22"/>
      <c r="E30" s="13" t="s">
        <v>223</v>
      </c>
      <c r="F30" s="38"/>
      <c r="G30" s="18">
        <v>8000</v>
      </c>
      <c r="H30" s="18" t="s">
        <v>104</v>
      </c>
      <c r="I30" s="18" t="s">
        <v>121</v>
      </c>
      <c r="J30" s="45" t="s">
        <v>156</v>
      </c>
      <c r="K30" s="6"/>
    </row>
    <row r="31" spans="1:11" ht="36">
      <c r="A31" s="18">
        <v>20</v>
      </c>
      <c r="B31" s="13" t="s">
        <v>224</v>
      </c>
      <c r="C31" s="7" t="s">
        <v>225</v>
      </c>
      <c r="D31" s="22"/>
      <c r="E31" s="13" t="s">
        <v>226</v>
      </c>
      <c r="F31" s="19" t="s">
        <v>227</v>
      </c>
      <c r="G31" s="18">
        <v>2800</v>
      </c>
      <c r="H31" s="18" t="s">
        <v>104</v>
      </c>
      <c r="I31" s="18" t="s">
        <v>121</v>
      </c>
      <c r="J31" s="45" t="s">
        <v>186</v>
      </c>
      <c r="K31" s="6"/>
    </row>
    <row r="32" spans="1:11" ht="25.5">
      <c r="A32" s="18">
        <v>21</v>
      </c>
      <c r="B32" s="7" t="s">
        <v>228</v>
      </c>
      <c r="C32" s="7" t="s">
        <v>228</v>
      </c>
      <c r="D32" s="22"/>
      <c r="E32" s="13" t="s">
        <v>229</v>
      </c>
      <c r="F32" s="19" t="s">
        <v>230</v>
      </c>
      <c r="G32" s="18">
        <v>3500</v>
      </c>
      <c r="H32" s="18" t="s">
        <v>104</v>
      </c>
      <c r="I32" s="18" t="s">
        <v>121</v>
      </c>
      <c r="J32" s="45" t="s">
        <v>169</v>
      </c>
      <c r="K32" s="6"/>
    </row>
    <row r="33" spans="1:11" ht="36">
      <c r="A33" s="18">
        <v>22</v>
      </c>
      <c r="B33" s="7" t="s">
        <v>231</v>
      </c>
      <c r="C33" s="7" t="s">
        <v>232</v>
      </c>
      <c r="D33" s="22"/>
      <c r="E33" s="13" t="s">
        <v>233</v>
      </c>
      <c r="F33" s="19" t="s">
        <v>234</v>
      </c>
      <c r="G33" s="18">
        <v>1300</v>
      </c>
      <c r="H33" s="18" t="s">
        <v>104</v>
      </c>
      <c r="I33" s="18" t="s">
        <v>121</v>
      </c>
      <c r="J33" s="45" t="s">
        <v>169</v>
      </c>
      <c r="K33" s="6"/>
    </row>
    <row r="34" spans="1:11" ht="15" customHeight="1">
      <c r="A34" s="1" t="s">
        <v>200</v>
      </c>
      <c r="B34" s="10" t="s">
        <v>66</v>
      </c>
      <c r="C34" s="3"/>
      <c r="D34" s="6"/>
      <c r="E34" s="13"/>
      <c r="F34" s="7"/>
      <c r="G34" s="29">
        <f>SUM(G35:G49)</f>
        <v>43480</v>
      </c>
      <c r="H34" s="13"/>
      <c r="I34" s="13"/>
      <c r="J34" s="6"/>
      <c r="K34" s="13"/>
    </row>
    <row r="35" spans="1:11" ht="36">
      <c r="A35" s="6">
        <v>1</v>
      </c>
      <c r="B35" s="13" t="s">
        <v>67</v>
      </c>
      <c r="C35" s="10"/>
      <c r="D35" s="13" t="s">
        <v>38</v>
      </c>
      <c r="E35" s="13" t="s">
        <v>68</v>
      </c>
      <c r="F35" s="7"/>
      <c r="G35" s="29">
        <v>28620</v>
      </c>
      <c r="H35" s="6" t="s">
        <v>39</v>
      </c>
      <c r="I35" s="18" t="s">
        <v>121</v>
      </c>
      <c r="J35" s="45" t="s">
        <v>169</v>
      </c>
      <c r="K35" s="13"/>
    </row>
    <row r="36" spans="1:11" ht="15" customHeight="1">
      <c r="A36" s="6">
        <v>2</v>
      </c>
      <c r="B36" s="13" t="s">
        <v>40</v>
      </c>
      <c r="C36" s="10"/>
      <c r="D36" s="13" t="s">
        <v>100</v>
      </c>
      <c r="E36" s="13" t="s">
        <v>69</v>
      </c>
      <c r="F36" s="7"/>
      <c r="G36" s="29">
        <v>970</v>
      </c>
      <c r="H36" s="6" t="s">
        <v>41</v>
      </c>
      <c r="I36" s="18" t="s">
        <v>121</v>
      </c>
      <c r="J36" s="45" t="s">
        <v>169</v>
      </c>
      <c r="K36" s="13"/>
    </row>
    <row r="37" spans="1:11" ht="15" customHeight="1">
      <c r="A37" s="6">
        <v>3</v>
      </c>
      <c r="B37" s="13" t="s">
        <v>70</v>
      </c>
      <c r="C37" s="13"/>
      <c r="D37" s="13" t="s">
        <v>100</v>
      </c>
      <c r="E37" s="13" t="s">
        <v>71</v>
      </c>
      <c r="F37" s="7"/>
      <c r="G37" s="6">
        <v>1520</v>
      </c>
      <c r="H37" s="6" t="s">
        <v>41</v>
      </c>
      <c r="I37" s="18" t="s">
        <v>121</v>
      </c>
      <c r="J37" s="45" t="s">
        <v>169</v>
      </c>
      <c r="K37" s="13"/>
    </row>
    <row r="38" spans="1:11" ht="24.75" customHeight="1">
      <c r="A38" s="6">
        <v>4</v>
      </c>
      <c r="B38" s="13" t="s">
        <v>106</v>
      </c>
      <c r="C38" s="13" t="s">
        <v>187</v>
      </c>
      <c r="D38" s="13"/>
      <c r="E38" s="13" t="s">
        <v>72</v>
      </c>
      <c r="F38" s="7"/>
      <c r="G38" s="6">
        <v>1200</v>
      </c>
      <c r="H38" s="6" t="s">
        <v>41</v>
      </c>
      <c r="I38" s="18" t="s">
        <v>121</v>
      </c>
      <c r="J38" s="45" t="s">
        <v>169</v>
      </c>
      <c r="K38" s="13"/>
    </row>
    <row r="39" spans="1:11" ht="24.75" customHeight="1">
      <c r="A39" s="6">
        <v>5</v>
      </c>
      <c r="B39" s="13" t="s">
        <v>154</v>
      </c>
      <c r="C39" s="13" t="s">
        <v>188</v>
      </c>
      <c r="D39" s="14" t="s">
        <v>100</v>
      </c>
      <c r="E39" s="13" t="s">
        <v>73</v>
      </c>
      <c r="F39" s="7"/>
      <c r="G39" s="6">
        <v>700</v>
      </c>
      <c r="H39" s="6" t="s">
        <v>107</v>
      </c>
      <c r="I39" s="14" t="s">
        <v>131</v>
      </c>
      <c r="J39" s="18">
        <v>2006</v>
      </c>
      <c r="K39" s="13"/>
    </row>
    <row r="40" spans="1:11" ht="15" customHeight="1">
      <c r="A40" s="6">
        <v>6</v>
      </c>
      <c r="B40" s="13" t="s">
        <v>84</v>
      </c>
      <c r="C40" s="13"/>
      <c r="D40" s="13" t="s">
        <v>100</v>
      </c>
      <c r="E40" s="13" t="s">
        <v>85</v>
      </c>
      <c r="F40" s="7"/>
      <c r="G40" s="6">
        <v>600</v>
      </c>
      <c r="H40" s="6" t="s">
        <v>112</v>
      </c>
      <c r="I40" s="18" t="s">
        <v>121</v>
      </c>
      <c r="J40" s="45" t="s">
        <v>169</v>
      </c>
      <c r="K40" s="13"/>
    </row>
    <row r="41" spans="1:11" ht="15" customHeight="1">
      <c r="A41" s="6">
        <v>7</v>
      </c>
      <c r="B41" s="13" t="s">
        <v>83</v>
      </c>
      <c r="C41" s="13"/>
      <c r="D41" s="13" t="s">
        <v>100</v>
      </c>
      <c r="E41" s="13" t="s">
        <v>105</v>
      </c>
      <c r="F41" s="7"/>
      <c r="G41" s="6">
        <v>600</v>
      </c>
      <c r="H41" s="6" t="s">
        <v>112</v>
      </c>
      <c r="I41" s="18" t="s">
        <v>121</v>
      </c>
      <c r="J41" s="45" t="s">
        <v>169</v>
      </c>
      <c r="K41" s="13"/>
    </row>
    <row r="42" spans="1:11" ht="15" customHeight="1">
      <c r="A42" s="6">
        <v>8</v>
      </c>
      <c r="B42" s="13" t="s">
        <v>77</v>
      </c>
      <c r="C42" s="13"/>
      <c r="D42" s="13" t="s">
        <v>100</v>
      </c>
      <c r="E42" s="13" t="s">
        <v>105</v>
      </c>
      <c r="F42" s="7"/>
      <c r="G42" s="6">
        <v>600</v>
      </c>
      <c r="H42" s="6" t="s">
        <v>112</v>
      </c>
      <c r="I42" s="18" t="s">
        <v>121</v>
      </c>
      <c r="J42" s="45" t="s">
        <v>169</v>
      </c>
      <c r="K42" s="13"/>
    </row>
    <row r="43" spans="1:11" ht="15" customHeight="1">
      <c r="A43" s="6">
        <v>9</v>
      </c>
      <c r="B43" s="13" t="s">
        <v>75</v>
      </c>
      <c r="C43" s="13"/>
      <c r="D43" s="13" t="s">
        <v>100</v>
      </c>
      <c r="E43" s="13" t="s">
        <v>76</v>
      </c>
      <c r="F43" s="7"/>
      <c r="G43" s="6">
        <v>970</v>
      </c>
      <c r="H43" s="6" t="s">
        <v>41</v>
      </c>
      <c r="I43" s="18" t="s">
        <v>121</v>
      </c>
      <c r="J43" s="45" t="s">
        <v>169</v>
      </c>
      <c r="K43" s="13"/>
    </row>
    <row r="44" spans="1:11" ht="15" customHeight="1">
      <c r="A44" s="6">
        <v>10</v>
      </c>
      <c r="B44" s="13" t="s">
        <v>82</v>
      </c>
      <c r="C44" s="13"/>
      <c r="D44" s="13" t="s">
        <v>100</v>
      </c>
      <c r="E44" s="13" t="s">
        <v>105</v>
      </c>
      <c r="F44" s="7"/>
      <c r="G44" s="6">
        <v>600</v>
      </c>
      <c r="H44" s="6" t="s">
        <v>112</v>
      </c>
      <c r="I44" s="18" t="s">
        <v>121</v>
      </c>
      <c r="J44" s="45" t="s">
        <v>169</v>
      </c>
      <c r="K44" s="13"/>
    </row>
    <row r="45" spans="1:11" ht="15" customHeight="1">
      <c r="A45" s="6">
        <v>11</v>
      </c>
      <c r="B45" s="13" t="s">
        <v>79</v>
      </c>
      <c r="C45" s="13" t="s">
        <v>80</v>
      </c>
      <c r="D45" s="13" t="s">
        <v>81</v>
      </c>
      <c r="E45" s="13" t="s">
        <v>105</v>
      </c>
      <c r="F45" s="7"/>
      <c r="G45" s="6">
        <v>600</v>
      </c>
      <c r="H45" s="6" t="s">
        <v>112</v>
      </c>
      <c r="I45" s="18" t="s">
        <v>121</v>
      </c>
      <c r="J45" s="45" t="s">
        <v>169</v>
      </c>
      <c r="K45" s="13"/>
    </row>
    <row r="46" spans="1:11" ht="15" customHeight="1">
      <c r="A46" s="6">
        <v>12</v>
      </c>
      <c r="B46" s="13" t="s">
        <v>86</v>
      </c>
      <c r="C46" s="13"/>
      <c r="D46" s="13" t="s">
        <v>100</v>
      </c>
      <c r="E46" s="13" t="s">
        <v>85</v>
      </c>
      <c r="F46" s="7"/>
      <c r="G46" s="6">
        <v>600</v>
      </c>
      <c r="H46" s="6" t="s">
        <v>112</v>
      </c>
      <c r="I46" s="18" t="s">
        <v>121</v>
      </c>
      <c r="J46" s="45" t="s">
        <v>169</v>
      </c>
      <c r="K46" s="13"/>
    </row>
    <row r="47" spans="1:11" ht="15" customHeight="1">
      <c r="A47" s="6">
        <v>13</v>
      </c>
      <c r="B47" s="13" t="s">
        <v>78</v>
      </c>
      <c r="C47" s="13"/>
      <c r="D47" s="13" t="s">
        <v>100</v>
      </c>
      <c r="E47" s="13" t="s">
        <v>105</v>
      </c>
      <c r="F47" s="7"/>
      <c r="G47" s="6">
        <v>600</v>
      </c>
      <c r="H47" s="6" t="s">
        <v>112</v>
      </c>
      <c r="I47" s="18" t="s">
        <v>121</v>
      </c>
      <c r="J47" s="45" t="s">
        <v>169</v>
      </c>
      <c r="K47" s="13"/>
    </row>
    <row r="48" spans="1:11" ht="15" customHeight="1">
      <c r="A48" s="6">
        <v>14</v>
      </c>
      <c r="B48" s="13" t="s">
        <v>74</v>
      </c>
      <c r="C48" s="13"/>
      <c r="D48" s="13" t="s">
        <v>100</v>
      </c>
      <c r="E48" s="13" t="s">
        <v>105</v>
      </c>
      <c r="F48" s="7"/>
      <c r="G48" s="6">
        <v>600</v>
      </c>
      <c r="H48" s="6" t="s">
        <v>112</v>
      </c>
      <c r="I48" s="18" t="s">
        <v>121</v>
      </c>
      <c r="J48" s="45" t="s">
        <v>169</v>
      </c>
      <c r="K48" s="13"/>
    </row>
    <row r="49" spans="1:11" ht="28.5">
      <c r="A49" s="6">
        <v>15</v>
      </c>
      <c r="B49" s="13" t="s">
        <v>254</v>
      </c>
      <c r="C49" s="13" t="s">
        <v>235</v>
      </c>
      <c r="D49" s="13" t="s">
        <v>126</v>
      </c>
      <c r="E49" s="13" t="s">
        <v>325</v>
      </c>
      <c r="F49" s="40"/>
      <c r="G49" s="30">
        <v>4700</v>
      </c>
      <c r="H49" s="6" t="s">
        <v>112</v>
      </c>
      <c r="I49" s="18" t="s">
        <v>121</v>
      </c>
      <c r="J49" s="45" t="s">
        <v>169</v>
      </c>
      <c r="K49" s="13"/>
    </row>
    <row r="50" spans="1:11" ht="18" customHeight="1">
      <c r="A50" s="1" t="s">
        <v>87</v>
      </c>
      <c r="B50" s="10" t="s">
        <v>158</v>
      </c>
      <c r="C50" s="3"/>
      <c r="D50" s="6"/>
      <c r="E50" s="13"/>
      <c r="F50" s="7"/>
      <c r="G50" s="6">
        <f>G51+G59+G70</f>
        <v>294960</v>
      </c>
      <c r="H50" s="13"/>
      <c r="I50" s="13"/>
      <c r="J50" s="6"/>
      <c r="K50" s="13"/>
    </row>
    <row r="51" spans="1:11" ht="15" customHeight="1">
      <c r="A51" s="1" t="s">
        <v>151</v>
      </c>
      <c r="B51" s="10" t="s">
        <v>0</v>
      </c>
      <c r="C51" s="3"/>
      <c r="D51" s="6"/>
      <c r="E51" s="13"/>
      <c r="F51" s="7"/>
      <c r="G51" s="6">
        <f>SUM(G52:G58)</f>
        <v>85221</v>
      </c>
      <c r="H51" s="13"/>
      <c r="I51" s="13"/>
      <c r="J51" s="6"/>
      <c r="K51" s="13"/>
    </row>
    <row r="52" spans="1:11" ht="73.5">
      <c r="A52" s="6">
        <v>1</v>
      </c>
      <c r="B52" s="13" t="s">
        <v>276</v>
      </c>
      <c r="C52" s="7" t="s">
        <v>265</v>
      </c>
      <c r="D52" s="14" t="s">
        <v>100</v>
      </c>
      <c r="E52" s="42" t="s">
        <v>266</v>
      </c>
      <c r="F52" s="7" t="s">
        <v>269</v>
      </c>
      <c r="G52" s="6">
        <v>14500</v>
      </c>
      <c r="H52" s="6" t="s">
        <v>114</v>
      </c>
      <c r="I52" s="6" t="s">
        <v>45</v>
      </c>
      <c r="J52" s="18" t="s">
        <v>338</v>
      </c>
      <c r="K52" s="13"/>
    </row>
    <row r="53" spans="1:11" ht="24">
      <c r="A53" s="6">
        <v>2</v>
      </c>
      <c r="B53" s="13" t="s">
        <v>277</v>
      </c>
      <c r="C53" s="7" t="s">
        <v>265</v>
      </c>
      <c r="D53" s="14" t="s">
        <v>100</v>
      </c>
      <c r="E53" s="13"/>
      <c r="F53" s="7" t="s">
        <v>279</v>
      </c>
      <c r="G53" s="6">
        <v>9500</v>
      </c>
      <c r="H53" s="6" t="s">
        <v>114</v>
      </c>
      <c r="I53" s="6" t="s">
        <v>45</v>
      </c>
      <c r="J53" s="18" t="s">
        <v>156</v>
      </c>
      <c r="K53" s="13"/>
    </row>
    <row r="54" spans="1:11" ht="36">
      <c r="A54" s="6">
        <v>3</v>
      </c>
      <c r="B54" s="13" t="s">
        <v>278</v>
      </c>
      <c r="C54" s="6" t="s">
        <v>268</v>
      </c>
      <c r="D54" s="14" t="s">
        <v>100</v>
      </c>
      <c r="E54" s="13" t="s">
        <v>267</v>
      </c>
      <c r="F54" s="7" t="s">
        <v>88</v>
      </c>
      <c r="G54" s="6">
        <v>11413</v>
      </c>
      <c r="H54" s="6" t="s">
        <v>114</v>
      </c>
      <c r="I54" s="6" t="s">
        <v>45</v>
      </c>
      <c r="J54" s="6" t="s">
        <v>330</v>
      </c>
      <c r="K54" s="13"/>
    </row>
    <row r="55" spans="1:11" ht="36">
      <c r="A55" s="6">
        <v>4</v>
      </c>
      <c r="B55" s="13" t="s">
        <v>281</v>
      </c>
      <c r="C55" s="18" t="s">
        <v>130</v>
      </c>
      <c r="D55" s="14" t="s">
        <v>100</v>
      </c>
      <c r="E55" s="22"/>
      <c r="F55" s="19" t="s">
        <v>272</v>
      </c>
      <c r="G55" s="18">
        <v>15808</v>
      </c>
      <c r="H55" s="18" t="s">
        <v>109</v>
      </c>
      <c r="I55" s="18" t="s">
        <v>113</v>
      </c>
      <c r="J55" s="18" t="s">
        <v>336</v>
      </c>
      <c r="K55" s="22"/>
    </row>
    <row r="56" spans="1:11" ht="24">
      <c r="A56" s="6">
        <v>5</v>
      </c>
      <c r="B56" s="13" t="s">
        <v>282</v>
      </c>
      <c r="C56" s="6" t="s">
        <v>270</v>
      </c>
      <c r="D56" s="14" t="s">
        <v>100</v>
      </c>
      <c r="E56" s="13"/>
      <c r="F56" s="19" t="s">
        <v>273</v>
      </c>
      <c r="G56" s="6">
        <v>15000</v>
      </c>
      <c r="H56" s="6" t="s">
        <v>42</v>
      </c>
      <c r="I56" s="6" t="s">
        <v>111</v>
      </c>
      <c r="J56" s="18" t="s">
        <v>337</v>
      </c>
      <c r="K56" s="13"/>
    </row>
    <row r="57" spans="1:11" ht="36">
      <c r="A57" s="6">
        <v>6</v>
      </c>
      <c r="B57" s="13" t="s">
        <v>275</v>
      </c>
      <c r="C57" s="6" t="s">
        <v>271</v>
      </c>
      <c r="D57" s="14" t="s">
        <v>100</v>
      </c>
      <c r="E57" s="13"/>
      <c r="F57" s="19" t="s">
        <v>274</v>
      </c>
      <c r="G57" s="6">
        <v>9000</v>
      </c>
      <c r="H57" s="6" t="s">
        <v>43</v>
      </c>
      <c r="I57" s="6" t="s">
        <v>111</v>
      </c>
      <c r="J57" s="18" t="s">
        <v>6</v>
      </c>
      <c r="K57" s="13"/>
    </row>
    <row r="58" spans="1:11" ht="24">
      <c r="A58" s="6">
        <v>7</v>
      </c>
      <c r="B58" s="13" t="s">
        <v>283</v>
      </c>
      <c r="C58" s="6" t="s">
        <v>280</v>
      </c>
      <c r="D58" s="14" t="s">
        <v>100</v>
      </c>
      <c r="E58" s="13"/>
      <c r="F58" s="19" t="s">
        <v>284</v>
      </c>
      <c r="G58" s="6">
        <v>10000</v>
      </c>
      <c r="H58" s="6" t="s">
        <v>43</v>
      </c>
      <c r="I58" s="6" t="s">
        <v>111</v>
      </c>
      <c r="J58" s="18" t="s">
        <v>155</v>
      </c>
      <c r="K58" s="13"/>
    </row>
    <row r="59" spans="1:11" ht="15" customHeight="1">
      <c r="A59" s="6" t="s">
        <v>152</v>
      </c>
      <c r="B59" s="10" t="s">
        <v>5</v>
      </c>
      <c r="C59" s="6"/>
      <c r="D59" s="6"/>
      <c r="E59" s="13"/>
      <c r="F59" s="7"/>
      <c r="G59" s="6">
        <f>SUM(G60:G69)</f>
        <v>109739</v>
      </c>
      <c r="H59" s="6"/>
      <c r="I59" s="13"/>
      <c r="J59" s="6"/>
      <c r="K59" s="13"/>
    </row>
    <row r="60" spans="1:11" ht="24">
      <c r="A60" s="6">
        <v>8</v>
      </c>
      <c r="B60" s="6" t="s">
        <v>300</v>
      </c>
      <c r="C60" s="6" t="s">
        <v>301</v>
      </c>
      <c r="D60" s="14" t="s">
        <v>100</v>
      </c>
      <c r="E60" s="13"/>
      <c r="F60" s="45" t="s">
        <v>303</v>
      </c>
      <c r="G60" s="43">
        <v>45200</v>
      </c>
      <c r="H60" s="6" t="s">
        <v>114</v>
      </c>
      <c r="I60" s="6" t="s">
        <v>111</v>
      </c>
      <c r="J60" s="6" t="s">
        <v>6</v>
      </c>
      <c r="K60" s="13"/>
    </row>
    <row r="61" spans="1:11" ht="24">
      <c r="A61" s="6">
        <v>9</v>
      </c>
      <c r="B61" s="6" t="s">
        <v>8</v>
      </c>
      <c r="C61" s="6" t="s">
        <v>304</v>
      </c>
      <c r="D61" s="14" t="s">
        <v>305</v>
      </c>
      <c r="E61" s="13" t="s">
        <v>9</v>
      </c>
      <c r="F61" s="45" t="s">
        <v>306</v>
      </c>
      <c r="G61" s="43">
        <v>5354</v>
      </c>
      <c r="H61" s="6" t="s">
        <v>114</v>
      </c>
      <c r="I61" s="6" t="s">
        <v>111</v>
      </c>
      <c r="J61" s="6" t="s">
        <v>186</v>
      </c>
      <c r="K61" s="13"/>
    </row>
    <row r="62" spans="1:11" ht="22.5">
      <c r="A62" s="6">
        <v>10</v>
      </c>
      <c r="B62" s="32" t="s">
        <v>307</v>
      </c>
      <c r="C62" s="32" t="s">
        <v>299</v>
      </c>
      <c r="D62" s="48" t="s">
        <v>308</v>
      </c>
      <c r="E62" s="13"/>
      <c r="F62" s="45" t="s">
        <v>10</v>
      </c>
      <c r="G62" s="43">
        <v>29155</v>
      </c>
      <c r="H62" s="6" t="s">
        <v>114</v>
      </c>
      <c r="I62" s="6" t="s">
        <v>45</v>
      </c>
      <c r="J62" s="6" t="s">
        <v>7</v>
      </c>
      <c r="K62" s="13"/>
    </row>
    <row r="63" spans="1:11" ht="24">
      <c r="A63" s="6">
        <v>11</v>
      </c>
      <c r="B63" s="6" t="s">
        <v>309</v>
      </c>
      <c r="C63" s="6" t="s">
        <v>11</v>
      </c>
      <c r="D63" s="6" t="s">
        <v>305</v>
      </c>
      <c r="E63" s="13"/>
      <c r="F63" s="46" t="s">
        <v>310</v>
      </c>
      <c r="G63" s="43">
        <v>1000</v>
      </c>
      <c r="H63" s="6" t="s">
        <v>114</v>
      </c>
      <c r="I63" s="6" t="s">
        <v>111</v>
      </c>
      <c r="J63" s="6" t="s">
        <v>186</v>
      </c>
      <c r="K63" s="13"/>
    </row>
    <row r="64" spans="1:11" ht="24">
      <c r="A64" s="6">
        <v>12</v>
      </c>
      <c r="B64" s="6" t="s">
        <v>296</v>
      </c>
      <c r="C64" s="6" t="s">
        <v>297</v>
      </c>
      <c r="D64" s="48" t="s">
        <v>311</v>
      </c>
      <c r="E64" s="13"/>
      <c r="F64" s="7" t="s">
        <v>312</v>
      </c>
      <c r="G64" s="43">
        <v>13220</v>
      </c>
      <c r="H64" s="6" t="s">
        <v>114</v>
      </c>
      <c r="I64" s="6" t="s">
        <v>111</v>
      </c>
      <c r="J64" s="6" t="s">
        <v>156</v>
      </c>
      <c r="K64" s="13"/>
    </row>
    <row r="65" spans="1:11" ht="15" customHeight="1">
      <c r="A65" s="6">
        <v>13</v>
      </c>
      <c r="B65" s="13" t="s">
        <v>33</v>
      </c>
      <c r="C65" s="6" t="s">
        <v>34</v>
      </c>
      <c r="D65" s="6" t="s">
        <v>311</v>
      </c>
      <c r="E65" s="13"/>
      <c r="F65" s="7" t="s">
        <v>314</v>
      </c>
      <c r="G65" s="6">
        <v>1500</v>
      </c>
      <c r="H65" s="6" t="s">
        <v>114</v>
      </c>
      <c r="I65" s="6" t="s">
        <v>111</v>
      </c>
      <c r="J65" s="6" t="s">
        <v>186</v>
      </c>
      <c r="K65" s="13"/>
    </row>
    <row r="66" spans="1:11" ht="24">
      <c r="A66" s="6">
        <v>14</v>
      </c>
      <c r="B66" s="6" t="s">
        <v>298</v>
      </c>
      <c r="C66" s="6" t="s">
        <v>295</v>
      </c>
      <c r="D66" s="48" t="s">
        <v>311</v>
      </c>
      <c r="E66" s="13"/>
      <c r="F66" s="44" t="s">
        <v>313</v>
      </c>
      <c r="G66" s="6">
        <v>600</v>
      </c>
      <c r="H66" s="6" t="s">
        <v>114</v>
      </c>
      <c r="I66" s="6" t="s">
        <v>111</v>
      </c>
      <c r="J66" s="6" t="s">
        <v>156</v>
      </c>
      <c r="K66" s="13"/>
    </row>
    <row r="67" spans="1:11" ht="15" customHeight="1">
      <c r="A67" s="6">
        <v>15</v>
      </c>
      <c r="B67" s="13" t="s">
        <v>12</v>
      </c>
      <c r="C67" s="6"/>
      <c r="D67" s="6" t="s">
        <v>305</v>
      </c>
      <c r="E67" s="13"/>
      <c r="F67" s="7" t="s">
        <v>314</v>
      </c>
      <c r="G67" s="6">
        <v>2000</v>
      </c>
      <c r="H67" s="6" t="s">
        <v>114</v>
      </c>
      <c r="I67" s="6" t="s">
        <v>111</v>
      </c>
      <c r="J67" s="6" t="s">
        <v>155</v>
      </c>
      <c r="K67" s="13"/>
    </row>
    <row r="68" spans="1:11" ht="48">
      <c r="A68" s="6">
        <v>16</v>
      </c>
      <c r="B68" s="13" t="s">
        <v>13</v>
      </c>
      <c r="C68" s="6" t="s">
        <v>15</v>
      </c>
      <c r="D68" s="48" t="s">
        <v>311</v>
      </c>
      <c r="E68" s="13" t="s">
        <v>16</v>
      </c>
      <c r="F68" s="7" t="s">
        <v>14</v>
      </c>
      <c r="G68" s="6">
        <v>8350</v>
      </c>
      <c r="H68" s="6" t="s">
        <v>114</v>
      </c>
      <c r="I68" s="6" t="s">
        <v>45</v>
      </c>
      <c r="J68" s="6" t="s">
        <v>7</v>
      </c>
      <c r="K68" s="13"/>
    </row>
    <row r="69" spans="1:11" ht="37.5" customHeight="1">
      <c r="A69" s="6">
        <v>17</v>
      </c>
      <c r="B69" s="6" t="s">
        <v>17</v>
      </c>
      <c r="C69" s="6" t="s">
        <v>18</v>
      </c>
      <c r="D69" s="48" t="s">
        <v>311</v>
      </c>
      <c r="E69" s="13" t="s">
        <v>19</v>
      </c>
      <c r="F69" s="7" t="s">
        <v>20</v>
      </c>
      <c r="G69" s="6">
        <v>3360</v>
      </c>
      <c r="H69" s="6" t="s">
        <v>114</v>
      </c>
      <c r="I69" s="6" t="s">
        <v>111</v>
      </c>
      <c r="J69" s="6" t="s">
        <v>156</v>
      </c>
      <c r="K69" s="13"/>
    </row>
    <row r="70" spans="1:11" ht="49.5">
      <c r="A70" s="6" t="s">
        <v>197</v>
      </c>
      <c r="B70" s="10" t="s">
        <v>4</v>
      </c>
      <c r="C70" s="47"/>
      <c r="D70" s="6" t="s">
        <v>305</v>
      </c>
      <c r="E70" s="13" t="s">
        <v>23</v>
      </c>
      <c r="F70" s="49"/>
      <c r="G70" s="6">
        <v>100000</v>
      </c>
      <c r="H70" s="6" t="s">
        <v>114</v>
      </c>
      <c r="I70" s="6" t="s">
        <v>99</v>
      </c>
      <c r="J70" s="6" t="s">
        <v>21</v>
      </c>
      <c r="K70" s="13"/>
    </row>
    <row r="71" spans="1:11" ht="18" customHeight="1">
      <c r="A71" s="1" t="s">
        <v>89</v>
      </c>
      <c r="B71" s="10" t="s">
        <v>315</v>
      </c>
      <c r="C71" s="3"/>
      <c r="D71" s="6"/>
      <c r="E71" s="13"/>
      <c r="F71" s="7"/>
      <c r="G71" s="6">
        <f>G72+G73+G74+G75+G76+G80</f>
        <v>1185638</v>
      </c>
      <c r="H71" s="20"/>
      <c r="I71" s="13"/>
      <c r="J71" s="6"/>
      <c r="K71" s="13"/>
    </row>
    <row r="72" spans="1:11" ht="120">
      <c r="A72" s="1" t="s">
        <v>252</v>
      </c>
      <c r="B72" s="10" t="s">
        <v>316</v>
      </c>
      <c r="C72" s="3"/>
      <c r="D72" s="48" t="s">
        <v>322</v>
      </c>
      <c r="E72" s="13" t="s">
        <v>1</v>
      </c>
      <c r="F72" s="7"/>
      <c r="G72" s="6">
        <v>700700</v>
      </c>
      <c r="H72" s="6" t="s">
        <v>44</v>
      </c>
      <c r="I72" s="6" t="s">
        <v>45</v>
      </c>
      <c r="J72" s="6" t="s">
        <v>321</v>
      </c>
      <c r="K72" s="13"/>
    </row>
    <row r="73" spans="1:11" ht="24">
      <c r="A73" s="1" t="s">
        <v>253</v>
      </c>
      <c r="B73" s="10" t="s">
        <v>317</v>
      </c>
      <c r="C73" s="3"/>
      <c r="D73" s="6" t="s">
        <v>46</v>
      </c>
      <c r="E73" s="13" t="s">
        <v>302</v>
      </c>
      <c r="F73" s="7"/>
      <c r="G73" s="6">
        <v>150000</v>
      </c>
      <c r="H73" s="6" t="s">
        <v>44</v>
      </c>
      <c r="I73" s="6" t="s">
        <v>93</v>
      </c>
      <c r="J73" s="6" t="s">
        <v>285</v>
      </c>
      <c r="K73" s="13"/>
    </row>
    <row r="74" spans="1:11" ht="24">
      <c r="A74" s="1" t="s">
        <v>197</v>
      </c>
      <c r="B74" s="10" t="s">
        <v>318</v>
      </c>
      <c r="C74" s="3"/>
      <c r="D74" s="6" t="s">
        <v>46</v>
      </c>
      <c r="E74" s="13" t="s">
        <v>302</v>
      </c>
      <c r="F74" s="7"/>
      <c r="G74" s="6">
        <v>150000</v>
      </c>
      <c r="H74" s="6" t="s">
        <v>44</v>
      </c>
      <c r="I74" s="6" t="s">
        <v>93</v>
      </c>
      <c r="J74" s="6" t="s">
        <v>285</v>
      </c>
      <c r="K74" s="13"/>
    </row>
    <row r="75" spans="1:11" ht="24">
      <c r="A75" s="1" t="s">
        <v>323</v>
      </c>
      <c r="B75" s="10" t="s">
        <v>320</v>
      </c>
      <c r="C75" s="3"/>
      <c r="D75" s="6" t="s">
        <v>46</v>
      </c>
      <c r="E75" s="13" t="s">
        <v>319</v>
      </c>
      <c r="F75" s="7"/>
      <c r="G75" s="6">
        <v>6000</v>
      </c>
      <c r="H75" s="6" t="s">
        <v>44</v>
      </c>
      <c r="I75" s="6" t="s">
        <v>93</v>
      </c>
      <c r="J75" s="6" t="s">
        <v>285</v>
      </c>
      <c r="K75" s="13"/>
    </row>
    <row r="76" spans="1:11" ht="15" customHeight="1">
      <c r="A76" s="1" t="s">
        <v>324</v>
      </c>
      <c r="B76" s="10" t="s">
        <v>24</v>
      </c>
      <c r="C76" s="3"/>
      <c r="D76" s="6"/>
      <c r="E76" s="13"/>
      <c r="F76" s="7"/>
      <c r="G76" s="6">
        <f>SUM(G77:G79)</f>
        <v>78938</v>
      </c>
      <c r="H76" s="6"/>
      <c r="I76" s="6"/>
      <c r="J76" s="6"/>
      <c r="K76" s="13"/>
    </row>
    <row r="77" spans="1:11" ht="60">
      <c r="A77" s="6">
        <v>1</v>
      </c>
      <c r="B77" s="10" t="s">
        <v>25</v>
      </c>
      <c r="C77" s="3"/>
      <c r="D77" s="6" t="s">
        <v>46</v>
      </c>
      <c r="E77" s="13" t="s">
        <v>28</v>
      </c>
      <c r="F77" s="7"/>
      <c r="G77" s="6">
        <v>24083</v>
      </c>
      <c r="H77" s="6" t="s">
        <v>139</v>
      </c>
      <c r="I77" s="13" t="s">
        <v>140</v>
      </c>
      <c r="J77" s="6" t="s">
        <v>90</v>
      </c>
      <c r="K77" s="13"/>
    </row>
    <row r="78" spans="1:11" ht="36">
      <c r="A78" s="6">
        <v>2</v>
      </c>
      <c r="B78" s="10" t="s">
        <v>26</v>
      </c>
      <c r="C78" s="3"/>
      <c r="D78" s="6" t="s">
        <v>46</v>
      </c>
      <c r="E78" s="13" t="s">
        <v>29</v>
      </c>
      <c r="F78" s="7"/>
      <c r="G78" s="6">
        <v>29605</v>
      </c>
      <c r="H78" s="6" t="s">
        <v>139</v>
      </c>
      <c r="I78" s="13" t="s">
        <v>140</v>
      </c>
      <c r="J78" s="6" t="s">
        <v>90</v>
      </c>
      <c r="K78" s="13"/>
    </row>
    <row r="79" spans="1:11" ht="36">
      <c r="A79" s="6">
        <v>3</v>
      </c>
      <c r="B79" s="10" t="s">
        <v>27</v>
      </c>
      <c r="C79" s="3"/>
      <c r="D79" s="6" t="s">
        <v>46</v>
      </c>
      <c r="E79" s="13" t="s">
        <v>30</v>
      </c>
      <c r="F79" s="7"/>
      <c r="G79" s="6">
        <v>25250</v>
      </c>
      <c r="H79" s="6" t="s">
        <v>44</v>
      </c>
      <c r="I79" s="13" t="s">
        <v>140</v>
      </c>
      <c r="J79" s="6" t="s">
        <v>285</v>
      </c>
      <c r="K79" s="13"/>
    </row>
    <row r="80" spans="1:11" ht="48">
      <c r="A80" s="1" t="s">
        <v>331</v>
      </c>
      <c r="B80" s="10" t="s">
        <v>3</v>
      </c>
      <c r="C80" s="3"/>
      <c r="D80" s="6" t="s">
        <v>46</v>
      </c>
      <c r="E80" s="13" t="s">
        <v>22</v>
      </c>
      <c r="F80" s="7"/>
      <c r="G80" s="6">
        <v>100000</v>
      </c>
      <c r="H80" s="6" t="s">
        <v>44</v>
      </c>
      <c r="I80" s="13" t="s">
        <v>140</v>
      </c>
      <c r="J80" s="6" t="s">
        <v>285</v>
      </c>
      <c r="K80" s="13"/>
    </row>
    <row r="81" spans="1:11" ht="18" customHeight="1">
      <c r="A81" s="1" t="s">
        <v>101</v>
      </c>
      <c r="B81" s="10" t="s">
        <v>329</v>
      </c>
      <c r="C81" s="11"/>
      <c r="D81" s="6"/>
      <c r="E81" s="13"/>
      <c r="F81" s="7"/>
      <c r="G81" s="30">
        <f>SUM(G82:G84)</f>
        <v>194723</v>
      </c>
      <c r="H81" s="6"/>
      <c r="I81" s="17"/>
      <c r="J81" s="11"/>
      <c r="K81" s="13"/>
    </row>
    <row r="82" spans="1:11" ht="84">
      <c r="A82" s="6">
        <v>1</v>
      </c>
      <c r="B82" s="13" t="s">
        <v>286</v>
      </c>
      <c r="C82" s="11"/>
      <c r="D82" s="6" t="s">
        <v>46</v>
      </c>
      <c r="E82" s="13" t="s">
        <v>2</v>
      </c>
      <c r="F82" s="7"/>
      <c r="G82" s="30">
        <v>87723</v>
      </c>
      <c r="H82" s="6" t="s">
        <v>44</v>
      </c>
      <c r="I82" s="13" t="s">
        <v>140</v>
      </c>
      <c r="J82" s="6" t="s">
        <v>285</v>
      </c>
      <c r="K82" s="13"/>
    </row>
    <row r="83" spans="1:11" ht="24">
      <c r="A83" s="6">
        <v>2</v>
      </c>
      <c r="B83" s="13" t="s">
        <v>287</v>
      </c>
      <c r="C83" s="6"/>
      <c r="D83" s="6" t="s">
        <v>46</v>
      </c>
      <c r="E83" s="13" t="s">
        <v>302</v>
      </c>
      <c r="F83" s="7"/>
      <c r="G83" s="6">
        <v>27000</v>
      </c>
      <c r="H83" s="6" t="s">
        <v>44</v>
      </c>
      <c r="I83" s="13" t="s">
        <v>140</v>
      </c>
      <c r="J83" s="6" t="s">
        <v>285</v>
      </c>
      <c r="K83" s="13"/>
    </row>
    <row r="84" spans="1:11" ht="24">
      <c r="A84" s="6">
        <v>3</v>
      </c>
      <c r="B84" s="13" t="s">
        <v>288</v>
      </c>
      <c r="C84" s="7"/>
      <c r="D84" s="6" t="s">
        <v>46</v>
      </c>
      <c r="E84" s="13" t="s">
        <v>302</v>
      </c>
      <c r="F84" s="19"/>
      <c r="G84" s="6">
        <v>80000</v>
      </c>
      <c r="H84" s="6" t="s">
        <v>109</v>
      </c>
      <c r="I84" s="13" t="s">
        <v>140</v>
      </c>
      <c r="J84" s="6" t="s">
        <v>285</v>
      </c>
      <c r="K84" s="13"/>
    </row>
    <row r="85" spans="1:11" ht="24">
      <c r="A85" s="1" t="s">
        <v>133</v>
      </c>
      <c r="B85" s="10" t="s">
        <v>236</v>
      </c>
      <c r="C85" s="3"/>
      <c r="D85" s="6"/>
      <c r="E85" s="13"/>
      <c r="F85" s="7"/>
      <c r="G85" s="6">
        <f>G86+G90+G91</f>
        <v>179800</v>
      </c>
      <c r="H85" s="13"/>
      <c r="I85" s="13"/>
      <c r="J85" s="6"/>
      <c r="K85" s="13"/>
    </row>
    <row r="86" spans="1:11" ht="15" customHeight="1">
      <c r="A86" s="6" t="s">
        <v>151</v>
      </c>
      <c r="B86" s="10" t="s">
        <v>237</v>
      </c>
      <c r="C86" s="3"/>
      <c r="D86" s="6"/>
      <c r="E86" s="13"/>
      <c r="F86" s="7"/>
      <c r="G86" s="6">
        <v>90000</v>
      </c>
      <c r="H86" s="13"/>
      <c r="I86" s="13"/>
      <c r="J86" s="6"/>
      <c r="K86" s="13"/>
    </row>
    <row r="87" spans="1:11" ht="48">
      <c r="A87" s="6">
        <v>1</v>
      </c>
      <c r="B87" s="13" t="s">
        <v>241</v>
      </c>
      <c r="C87" s="6" t="s">
        <v>242</v>
      </c>
      <c r="D87" s="6" t="s">
        <v>100</v>
      </c>
      <c r="E87" s="13" t="s">
        <v>137</v>
      </c>
      <c r="F87" s="7" t="s">
        <v>138</v>
      </c>
      <c r="G87" s="6">
        <v>30000</v>
      </c>
      <c r="H87" s="6" t="s">
        <v>139</v>
      </c>
      <c r="I87" s="13" t="s">
        <v>140</v>
      </c>
      <c r="J87" s="6" t="s">
        <v>90</v>
      </c>
      <c r="K87" s="13"/>
    </row>
    <row r="88" spans="1:11" ht="48.75" customHeight="1">
      <c r="A88" s="6">
        <v>2</v>
      </c>
      <c r="B88" s="14" t="s">
        <v>91</v>
      </c>
      <c r="C88" s="6" t="s">
        <v>242</v>
      </c>
      <c r="D88" s="6" t="s">
        <v>100</v>
      </c>
      <c r="E88" s="13" t="s">
        <v>141</v>
      </c>
      <c r="F88" s="7" t="s">
        <v>138</v>
      </c>
      <c r="G88" s="6">
        <v>30000</v>
      </c>
      <c r="H88" s="6" t="s">
        <v>139</v>
      </c>
      <c r="I88" s="13" t="s">
        <v>140</v>
      </c>
      <c r="J88" s="6" t="s">
        <v>90</v>
      </c>
      <c r="K88" s="13"/>
    </row>
    <row r="89" spans="1:11" ht="60">
      <c r="A89" s="6">
        <v>3</v>
      </c>
      <c r="B89" s="13" t="s">
        <v>47</v>
      </c>
      <c r="C89" s="6" t="s">
        <v>242</v>
      </c>
      <c r="D89" s="6" t="s">
        <v>100</v>
      </c>
      <c r="E89" s="13" t="s">
        <v>142</v>
      </c>
      <c r="F89" s="7" t="s">
        <v>248</v>
      </c>
      <c r="G89" s="6">
        <v>30000</v>
      </c>
      <c r="H89" s="6" t="s">
        <v>139</v>
      </c>
      <c r="I89" s="13" t="s">
        <v>140</v>
      </c>
      <c r="J89" s="6" t="s">
        <v>90</v>
      </c>
      <c r="K89" s="13"/>
    </row>
    <row r="90" spans="1:11" ht="27" customHeight="1">
      <c r="A90" s="1" t="s">
        <v>152</v>
      </c>
      <c r="B90" s="10" t="s">
        <v>239</v>
      </c>
      <c r="C90" s="6" t="s">
        <v>242</v>
      </c>
      <c r="D90" s="6" t="s">
        <v>100</v>
      </c>
      <c r="E90" s="13" t="s">
        <v>240</v>
      </c>
      <c r="F90" s="7" t="s">
        <v>247</v>
      </c>
      <c r="G90" s="6">
        <v>70000</v>
      </c>
      <c r="H90" s="6" t="s">
        <v>139</v>
      </c>
      <c r="I90" s="13" t="s">
        <v>140</v>
      </c>
      <c r="J90" s="6" t="s">
        <v>90</v>
      </c>
      <c r="K90" s="13"/>
    </row>
    <row r="91" spans="1:11" ht="26.25" customHeight="1">
      <c r="A91" s="1" t="s">
        <v>197</v>
      </c>
      <c r="B91" s="10" t="s">
        <v>92</v>
      </c>
      <c r="C91" s="13" t="s">
        <v>249</v>
      </c>
      <c r="D91" s="6" t="s">
        <v>255</v>
      </c>
      <c r="E91" s="13" t="s">
        <v>250</v>
      </c>
      <c r="F91" s="7" t="s">
        <v>247</v>
      </c>
      <c r="G91" s="6">
        <v>19800</v>
      </c>
      <c r="H91" s="6" t="s">
        <v>48</v>
      </c>
      <c r="I91" s="7" t="s">
        <v>49</v>
      </c>
      <c r="J91" s="6" t="s">
        <v>90</v>
      </c>
      <c r="K91" s="13"/>
    </row>
    <row r="92" spans="1:11" ht="18" customHeight="1">
      <c r="A92" s="1" t="s">
        <v>238</v>
      </c>
      <c r="B92" s="10" t="s">
        <v>328</v>
      </c>
      <c r="C92" s="13"/>
      <c r="D92" s="6"/>
      <c r="E92" s="13"/>
      <c r="F92" s="7"/>
      <c r="G92" s="29">
        <f>SUM(G93:G96)</f>
        <v>50000</v>
      </c>
      <c r="H92" s="6"/>
      <c r="I92" s="7"/>
      <c r="J92" s="6"/>
      <c r="K92" s="13"/>
    </row>
    <row r="93" spans="1:11" ht="49.5" customHeight="1">
      <c r="A93" s="6">
        <v>1</v>
      </c>
      <c r="B93" s="13" t="s">
        <v>292</v>
      </c>
      <c r="C93" s="13"/>
      <c r="D93" s="6" t="s">
        <v>100</v>
      </c>
      <c r="E93" s="13" t="s">
        <v>291</v>
      </c>
      <c r="F93" s="7"/>
      <c r="G93" s="29">
        <v>20000</v>
      </c>
      <c r="H93" s="6" t="s">
        <v>139</v>
      </c>
      <c r="I93" s="13" t="s">
        <v>140</v>
      </c>
      <c r="J93" s="6" t="s">
        <v>90</v>
      </c>
      <c r="K93" s="13"/>
    </row>
    <row r="94" spans="1:11" ht="93.75" customHeight="1">
      <c r="A94" s="6">
        <v>2</v>
      </c>
      <c r="B94" s="13" t="s">
        <v>289</v>
      </c>
      <c r="C94" s="13"/>
      <c r="D94" s="6" t="s">
        <v>100</v>
      </c>
      <c r="E94" s="13" t="s">
        <v>290</v>
      </c>
      <c r="F94" s="40"/>
      <c r="G94" s="30">
        <v>10000</v>
      </c>
      <c r="H94" s="6" t="s">
        <v>48</v>
      </c>
      <c r="I94" s="13" t="s">
        <v>140</v>
      </c>
      <c r="J94" s="6" t="s">
        <v>90</v>
      </c>
      <c r="K94" s="13"/>
    </row>
    <row r="95" spans="1:11" ht="26.25" customHeight="1">
      <c r="A95" s="6">
        <v>3</v>
      </c>
      <c r="B95" s="13" t="s">
        <v>326</v>
      </c>
      <c r="C95" s="13"/>
      <c r="D95" s="6" t="s">
        <v>100</v>
      </c>
      <c r="E95" s="13" t="s">
        <v>294</v>
      </c>
      <c r="F95" s="40"/>
      <c r="G95" s="30">
        <v>5000</v>
      </c>
      <c r="H95" s="6" t="s">
        <v>44</v>
      </c>
      <c r="I95" s="13" t="s">
        <v>140</v>
      </c>
      <c r="J95" s="6" t="s">
        <v>90</v>
      </c>
      <c r="K95" s="13"/>
    </row>
    <row r="96" spans="1:11" ht="27" customHeight="1">
      <c r="A96" s="6">
        <v>4</v>
      </c>
      <c r="B96" s="13" t="s">
        <v>327</v>
      </c>
      <c r="C96" s="13"/>
      <c r="D96" s="6" t="s">
        <v>100</v>
      </c>
      <c r="E96" s="13" t="s">
        <v>293</v>
      </c>
      <c r="F96" s="40"/>
      <c r="G96" s="30">
        <v>15000</v>
      </c>
      <c r="H96" s="6" t="s">
        <v>44</v>
      </c>
      <c r="I96" s="13" t="s">
        <v>140</v>
      </c>
      <c r="J96" s="6" t="s">
        <v>90</v>
      </c>
      <c r="K96" s="13"/>
    </row>
    <row r="97" spans="1:11" ht="75" customHeight="1">
      <c r="A97" s="1" t="s">
        <v>262</v>
      </c>
      <c r="B97" s="10" t="s">
        <v>159</v>
      </c>
      <c r="C97" s="7"/>
      <c r="D97" s="27"/>
      <c r="E97" s="13" t="s">
        <v>264</v>
      </c>
      <c r="F97" s="39"/>
      <c r="G97" s="27">
        <v>50000</v>
      </c>
      <c r="H97" s="6" t="s">
        <v>112</v>
      </c>
      <c r="I97" s="13" t="s">
        <v>140</v>
      </c>
      <c r="J97" s="6" t="s">
        <v>90</v>
      </c>
      <c r="K97" s="28"/>
    </row>
    <row r="98" spans="1:11" ht="18" customHeight="1">
      <c r="A98" s="1" t="s">
        <v>263</v>
      </c>
      <c r="B98" s="10" t="s">
        <v>251</v>
      </c>
      <c r="C98" s="7"/>
      <c r="D98" s="27"/>
      <c r="E98" s="53"/>
      <c r="F98" s="39"/>
      <c r="G98" s="27">
        <f>G99+G102</f>
        <v>1703771.66</v>
      </c>
      <c r="H98" s="6"/>
      <c r="I98" s="28"/>
      <c r="J98" s="27"/>
      <c r="K98" s="28"/>
    </row>
    <row r="99" spans="1:11" ht="15" customHeight="1">
      <c r="A99" s="1" t="s">
        <v>252</v>
      </c>
      <c r="B99" s="10" t="s">
        <v>256</v>
      </c>
      <c r="C99" s="7"/>
      <c r="D99" s="27"/>
      <c r="E99" s="13"/>
      <c r="F99" s="39"/>
      <c r="G99" s="27">
        <f>G100+G101</f>
        <v>1270321</v>
      </c>
      <c r="H99" s="6"/>
      <c r="I99" s="28"/>
      <c r="J99" s="27"/>
      <c r="K99" s="28"/>
    </row>
    <row r="100" spans="1:11" ht="51" customHeight="1">
      <c r="A100" s="6">
        <v>1</v>
      </c>
      <c r="B100" s="13" t="s">
        <v>260</v>
      </c>
      <c r="C100" s="7"/>
      <c r="D100" s="6" t="s">
        <v>255</v>
      </c>
      <c r="E100" s="13" t="s">
        <v>341</v>
      </c>
      <c r="F100" s="39"/>
      <c r="G100" s="27">
        <v>313658</v>
      </c>
      <c r="H100" s="6" t="s">
        <v>109</v>
      </c>
      <c r="I100" s="6" t="s">
        <v>342</v>
      </c>
      <c r="J100" s="6" t="s">
        <v>339</v>
      </c>
      <c r="K100" s="28"/>
    </row>
    <row r="101" spans="1:11" ht="36">
      <c r="A101" s="6">
        <v>2</v>
      </c>
      <c r="B101" s="13" t="s">
        <v>261</v>
      </c>
      <c r="C101" s="7"/>
      <c r="D101" s="6" t="s">
        <v>100</v>
      </c>
      <c r="E101" s="13" t="s">
        <v>340</v>
      </c>
      <c r="F101" s="39"/>
      <c r="G101" s="27">
        <v>956663</v>
      </c>
      <c r="H101" s="6" t="s">
        <v>109</v>
      </c>
      <c r="I101" s="13" t="s">
        <v>99</v>
      </c>
      <c r="J101" s="6" t="s">
        <v>90</v>
      </c>
      <c r="K101" s="28"/>
    </row>
    <row r="102" spans="1:11" ht="15" customHeight="1">
      <c r="A102" s="1" t="s">
        <v>253</v>
      </c>
      <c r="B102" s="10" t="s">
        <v>257</v>
      </c>
      <c r="C102" s="7"/>
      <c r="D102" s="27"/>
      <c r="E102" s="53"/>
      <c r="F102" s="39"/>
      <c r="G102" s="54">
        <f>G103+G104</f>
        <v>433450.66</v>
      </c>
      <c r="H102" s="6"/>
      <c r="I102" s="28"/>
      <c r="J102" s="27"/>
      <c r="K102" s="28"/>
    </row>
    <row r="103" spans="1:11" ht="51" customHeight="1">
      <c r="A103" s="6">
        <v>3</v>
      </c>
      <c r="B103" s="13" t="s">
        <v>258</v>
      </c>
      <c r="C103" s="7"/>
      <c r="D103" s="6" t="s">
        <v>255</v>
      </c>
      <c r="E103" s="13" t="s">
        <v>343</v>
      </c>
      <c r="F103" s="39"/>
      <c r="G103" s="54">
        <v>109255.29</v>
      </c>
      <c r="H103" s="6" t="s">
        <v>109</v>
      </c>
      <c r="I103" s="6" t="s">
        <v>342</v>
      </c>
      <c r="J103" s="6" t="s">
        <v>339</v>
      </c>
      <c r="K103" s="28"/>
    </row>
    <row r="104" spans="1:11" ht="87" customHeight="1">
      <c r="A104" s="6">
        <v>4</v>
      </c>
      <c r="B104" s="13" t="s">
        <v>259</v>
      </c>
      <c r="C104" s="7"/>
      <c r="D104" s="6" t="s">
        <v>100</v>
      </c>
      <c r="E104" s="13" t="s">
        <v>344</v>
      </c>
      <c r="F104" s="39"/>
      <c r="G104" s="54">
        <v>324195.37</v>
      </c>
      <c r="H104" s="6" t="s">
        <v>109</v>
      </c>
      <c r="I104" s="13" t="s">
        <v>99</v>
      </c>
      <c r="J104" s="6" t="s">
        <v>90</v>
      </c>
      <c r="K104" s="28"/>
    </row>
    <row r="105" spans="1:11" ht="18" customHeight="1">
      <c r="A105" s="6"/>
      <c r="B105" s="6" t="s">
        <v>134</v>
      </c>
      <c r="C105" s="7"/>
      <c r="D105" s="27"/>
      <c r="E105" s="53"/>
      <c r="F105" s="39"/>
      <c r="G105" s="41">
        <f>G5+G34+G50+G71+G81+G85+G92+G97+G98</f>
        <v>4178647.66</v>
      </c>
      <c r="H105" s="28"/>
      <c r="I105" s="28"/>
      <c r="J105" s="27"/>
      <c r="K105" s="28"/>
    </row>
  </sheetData>
  <mergeCells count="2">
    <mergeCell ref="A2:K2"/>
    <mergeCell ref="A1:B1"/>
  </mergeCells>
  <printOptions horizontalCentered="1"/>
  <pageMargins left="0.35433070866141736" right="0.35433070866141736" top="0.7874015748031497" bottom="0.7874015748031497" header="0.7086614173228347" footer="0.31496062992125984"/>
  <pageSetup firstPageNumber="53" useFirstPageNumber="1" horizontalDpi="1200" verticalDpi="1200" orientation="landscape" paperSize="9" r:id="rId1"/>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dc:creator>
  <cp:keywords/>
  <dc:description/>
  <cp:lastModifiedBy>User</cp:lastModifiedBy>
  <cp:lastPrinted>2009-12-17T07:05:57Z</cp:lastPrinted>
  <dcterms:created xsi:type="dcterms:W3CDTF">2004-09-08T01:42:33Z</dcterms:created>
  <dcterms:modified xsi:type="dcterms:W3CDTF">2009-12-17T07:06:04Z</dcterms:modified>
  <cp:category/>
  <cp:version/>
  <cp:contentType/>
  <cp:contentStatus/>
</cp:coreProperties>
</file>